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3715" windowHeight="9180"/>
  </bookViews>
  <sheets>
    <sheet name="汇总表" sheetId="1" r:id="rId1"/>
  </sheets>
  <definedNames>
    <definedName name="_xlnm._FilterDatabase" localSheetId="0" hidden="1">汇总表!#REF!</definedName>
  </definedNames>
  <calcPr calcId="144525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D5" i="1"/>
  <c r="E5" i="1" s="1"/>
  <c r="D6" i="1"/>
  <c r="E6" i="1" s="1"/>
  <c r="D7" i="1"/>
  <c r="E7" i="1" s="1"/>
  <c r="D8" i="1"/>
  <c r="E8" i="1" s="1"/>
  <c r="D9" i="1"/>
  <c r="D10" i="1"/>
  <c r="E10" i="1" s="1"/>
  <c r="D11" i="1"/>
  <c r="E11" i="1" s="1"/>
  <c r="D12" i="1"/>
  <c r="E12" i="1" s="1"/>
  <c r="D13" i="1"/>
  <c r="E13" i="1" s="1"/>
  <c r="D14" i="1"/>
  <c r="D15" i="1"/>
  <c r="K6" i="1"/>
  <c r="K7" i="1"/>
  <c r="K8" i="1"/>
  <c r="K9" i="1"/>
  <c r="K10" i="1"/>
  <c r="K11" i="1"/>
  <c r="K12" i="1"/>
  <c r="K13" i="1"/>
  <c r="K14" i="1"/>
  <c r="K15" i="1"/>
  <c r="K5" i="1"/>
  <c r="J4" i="1"/>
  <c r="K4" i="1" s="1"/>
  <c r="G4" i="1"/>
  <c r="H4" i="1" s="1"/>
  <c r="E9" i="1"/>
  <c r="E14" i="1"/>
  <c r="E15" i="1"/>
  <c r="D4" i="1" l="1"/>
  <c r="E4" i="1" s="1"/>
</calcChain>
</file>

<file path=xl/sharedStrings.xml><?xml version="1.0" encoding="utf-8"?>
<sst xmlns="http://schemas.openxmlformats.org/spreadsheetml/2006/main" count="33" uniqueCount="26">
  <si>
    <t>序号</t>
  </si>
  <si>
    <t>设区市</t>
  </si>
  <si>
    <t>总投入（亿元）</t>
  </si>
  <si>
    <t>重大（亿元）</t>
  </si>
  <si>
    <t>面上（亿元）</t>
  </si>
  <si>
    <t>本年度计划</t>
  </si>
  <si>
    <t>本年完成</t>
  </si>
  <si>
    <t>占年度计划比例</t>
  </si>
  <si>
    <t>重大本月完成</t>
  </si>
  <si>
    <t>重大上月累计</t>
  </si>
  <si>
    <t>反算本月完成</t>
  </si>
  <si>
    <t>面上本月完成</t>
  </si>
  <si>
    <t>面上上月累计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</si>
  <si>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</si>
  <si>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</si>
  <si>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</si>
  <si>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</si>
  <si>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</si>
  <si>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</si>
  <si>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</si>
  <si>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</si>
  <si>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</si>
  <si>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</si>
  <si>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</si>
  <si>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</si>
  <si>
    <t>2019年2月全省水利投入完成情况表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</si>
</sst>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0.0000_);[Red]\(0.0000\)"/>
    <numFmt numFmtId="177" formatCode="0_);[Red]\(0\)"/>
    <numFmt numFmtId="178" formatCode="0.00_ "/>
    <numFmt numFmtId="179" formatCode="0.00_);[Red]\(0.00\)"/>
    <numFmt numFmtId="180" formatCode="_ \¥* #,##0.00_ ;_ \¥* \-#,##0.00_ ;_ \¥* &quot;-&quot;??_ ;_ @_ "/>
  </numFmts>
  <fonts count="33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华文中宋"/>
      <family val="3"/>
      <charset val="134"/>
    </font>
    <font>
      <sz val="12"/>
      <name val="华文中宋"/>
      <family val="3"/>
      <charset val="134"/>
    </font>
    <font>
      <sz val="11"/>
      <color indexed="9"/>
      <name val="宋体"/>
      <family val="3"/>
      <charset val="134"/>
    </font>
    <font>
      <sz val="11"/>
      <name val="华文中宋"/>
      <family val="3"/>
      <charset val="134"/>
    </font>
    <font>
      <sz val="10"/>
      <name val="宋体"/>
      <family val="3"/>
      <charset val="134"/>
    </font>
    <font>
      <sz val="12"/>
      <name val="Arial"/>
      <family val="2"/>
    </font>
    <font>
      <sz val="12"/>
      <color indexed="1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Helv"/>
      <family val="2"/>
    </font>
    <font>
      <sz val="10"/>
      <name val="Helv"/>
      <family val="2"/>
    </font>
  </fonts>
  <fills count="2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9" applyNumberFormat="0" applyAlignment="0" applyProtection="0">
      <alignment vertical="center"/>
    </xf>
    <xf numFmtId="0" fontId="14" fillId="2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1" fillId="12" borderId="15" applyNumberFormat="0" applyFont="0" applyAlignment="0" applyProtection="0">
      <alignment vertical="center"/>
    </xf>
    <xf numFmtId="0" fontId="24" fillId="17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0"/>
    <xf numFmtId="0" fontId="11" fillId="0" borderId="0"/>
    <xf numFmtId="0" fontId="29" fillId="0" borderId="0"/>
    <xf numFmtId="0" fontId="11" fillId="0" borderId="0">
      <alignment vertical="center"/>
    </xf>
    <xf numFmtId="0" fontId="11" fillId="0" borderId="0"/>
    <xf numFmtId="0" fontId="2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 applyProtection="0"/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>
      <alignment vertical="center"/>
    </xf>
    <xf numFmtId="0" fontId="3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1" fillId="0" borderId="0">
      <alignment vertical="center"/>
    </xf>
    <xf numFmtId="0" fontId="11" fillId="0" borderId="0" applyProtection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0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2" fillId="0" borderId="0"/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4" fillId="0" borderId="4" xfId="0" applyNumberFormat="1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79" fontId="4" fillId="0" borderId="4" xfId="1" applyNumberFormat="1" applyFont="1" applyFill="1" applyBorder="1" applyAlignment="1">
      <alignment horizontal="center" vertical="center" wrapText="1"/>
    </xf>
    <xf numFmtId="10" fontId="4" fillId="0" borderId="4" xfId="1" applyNumberFormat="1" applyFont="1" applyFill="1" applyBorder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4" fillId="3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77" fontId="8" fillId="0" borderId="0" xfId="0" applyNumberFormat="1" applyFont="1" applyAlignment="1">
      <alignment vertical="center" wrapText="1"/>
    </xf>
    <xf numFmtId="179" fontId="9" fillId="0" borderId="4" xfId="1" applyNumberFormat="1" applyFont="1" applyFill="1" applyBorder="1" applyAlignment="1">
      <alignment horizontal="center" vertical="center"/>
    </xf>
    <xf numFmtId="10" fontId="9" fillId="0" borderId="4" xfId="0" applyNumberFormat="1" applyFont="1" applyFill="1" applyBorder="1" applyAlignment="1">
      <alignment horizontal="center" vertical="center"/>
    </xf>
    <xf numFmtId="10" fontId="9" fillId="0" borderId="6" xfId="1" applyNumberFormat="1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0" fontId="10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/>
    </xf>
    <xf numFmtId="176" fontId="0" fillId="4" borderId="0" xfId="0" applyNumberFormat="1" applyFill="1">
      <alignment vertical="center"/>
    </xf>
    <xf numFmtId="177" fontId="0" fillId="0" borderId="0" xfId="0" applyNumberFormat="1" applyFont="1">
      <alignment vertical="center"/>
    </xf>
    <xf numFmtId="177" fontId="10" fillId="0" borderId="0" xfId="0" applyNumberFormat="1" applyFont="1">
      <alignment vertical="center"/>
    </xf>
    <xf numFmtId="176" fontId="0" fillId="5" borderId="0" xfId="0" applyNumberFormat="1" applyFill="1">
      <alignment vertical="center"/>
    </xf>
    <xf numFmtId="176" fontId="0" fillId="6" borderId="0" xfId="0" applyNumberFormat="1" applyFill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8" fontId="9" fillId="0" borderId="8" xfId="0" applyNumberFormat="1" applyFont="1" applyFill="1" applyBorder="1" applyAlignment="1">
      <alignment horizontal="center" vertical="center"/>
    </xf>
    <xf numFmtId="10" fontId="9" fillId="0" borderId="8" xfId="0" applyNumberFormat="1" applyFont="1" applyFill="1" applyBorder="1" applyAlignment="1">
      <alignment horizontal="center" vertical="center"/>
    </xf>
    <xf numFmtId="179" fontId="9" fillId="0" borderId="8" xfId="1" applyNumberFormat="1" applyFont="1" applyFill="1" applyBorder="1" applyAlignment="1">
      <alignment horizontal="center" vertical="center"/>
    </xf>
    <xf numFmtId="178" fontId="1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9" fontId="0" fillId="0" borderId="0" xfId="0" applyNumberFormat="1" applyFont="1">
      <alignment vertical="center"/>
    </xf>
    <xf numFmtId="10" fontId="0" fillId="0" borderId="0" xfId="0" applyNumberFormat="1" applyFont="1">
      <alignment vertical="center"/>
    </xf>
    <xf numFmtId="178" fontId="0" fillId="0" borderId="0" xfId="0" applyNumberFormat="1" applyFont="1">
      <alignment vertical="center"/>
    </xf>
    <xf numFmtId="10" fontId="0" fillId="0" borderId="0" xfId="0" applyNumberFormat="1">
      <alignment vertical="center"/>
    </xf>
    <xf numFmtId="178" fontId="9" fillId="26" borderId="4" xfId="0" applyNumberFormat="1" applyFont="1" applyFill="1" applyBorder="1" applyAlignment="1">
      <alignment horizontal="center" vertical="center"/>
    </xf>
    <xf numFmtId="179" fontId="9" fillId="26" borderId="4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5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着色 1" xfId="8"/>
    <cellStyle name="20% - 着色 2" xfId="9"/>
    <cellStyle name="20% - 着色 3" xfId="10"/>
    <cellStyle name="20% - 着色 4" xfId="11"/>
    <cellStyle name="20% - 着色 5" xfId="12"/>
    <cellStyle name="20% - 着色 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着色 1" xfId="20"/>
    <cellStyle name="40% - 着色 2" xfId="21"/>
    <cellStyle name="40% - 着色 3" xfId="22"/>
    <cellStyle name="40% - 着色 4" xfId="23"/>
    <cellStyle name="40% - 着色 5" xfId="24"/>
    <cellStyle name="40% - 着色 6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e鯪9Y_x000b_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差_2018年计划水利项目（汇总2）" xfId="62"/>
    <cellStyle name="差_2018年计划水利项目（汇总731）" xfId="63"/>
    <cellStyle name="差_Sheet1" xfId="64"/>
    <cellStyle name="差_Sheet1_1" xfId="65"/>
    <cellStyle name="差_Sheet1_面上水利项目" xfId="66"/>
    <cellStyle name="差_Sheet3" xfId="67"/>
    <cellStyle name="差_Sheet7" xfId="68"/>
    <cellStyle name="差_Sheet8" xfId="69"/>
    <cellStyle name="差_附件1重大" xfId="70"/>
    <cellStyle name="差_建宁县" xfId="71"/>
    <cellStyle name="差_梅列区" xfId="72"/>
    <cellStyle name="差_面上水利项目" xfId="73"/>
    <cellStyle name="差_面上水利项目_1" xfId="74"/>
    <cellStyle name="差_三元区" xfId="75"/>
    <cellStyle name="差_重大" xfId="76"/>
    <cellStyle name="常规" xfId="0" builtinId="0"/>
    <cellStyle name="常规 10" xfId="77"/>
    <cellStyle name="常规 10 2 2" xfId="78"/>
    <cellStyle name="常规 10 2 2 2" xfId="79"/>
    <cellStyle name="常规 10 2 2 2 2" xfId="80"/>
    <cellStyle name="常规 10 2 2 2 3" xfId="81"/>
    <cellStyle name="常规 10 2 2 3" xfId="82"/>
    <cellStyle name="常规 10 2 2 4" xfId="83"/>
    <cellStyle name="常规 10 2 2 5" xfId="84"/>
    <cellStyle name="常规 10 2 2 6" xfId="85"/>
    <cellStyle name="常规 10 2 2_2018年计划水利项目（汇总2）" xfId="86"/>
    <cellStyle name="常规 11" xfId="87"/>
    <cellStyle name="常规 12" xfId="88"/>
    <cellStyle name="常规 12 2" xfId="89"/>
    <cellStyle name="常规 12 2 3" xfId="90"/>
    <cellStyle name="常规 13" xfId="91"/>
    <cellStyle name="常规 13 2" xfId="92"/>
    <cellStyle name="常规 14" xfId="93"/>
    <cellStyle name="常规 14 2" xfId="94"/>
    <cellStyle name="常规 15" xfId="95"/>
    <cellStyle name="常规 16" xfId="96"/>
    <cellStyle name="常规 17" xfId="97"/>
    <cellStyle name="常规 2" xfId="98"/>
    <cellStyle name="常规 2 10" xfId="99"/>
    <cellStyle name="常规 2 15" xfId="100"/>
    <cellStyle name="常规 2 16" xfId="101"/>
    <cellStyle name="常规 2 16 2" xfId="102"/>
    <cellStyle name="常规 2 2" xfId="103"/>
    <cellStyle name="常规 2 2 3" xfId="104"/>
    <cellStyle name="常规 2 3" xfId="105"/>
    <cellStyle name="常规 2 3 2 2" xfId="106"/>
    <cellStyle name="常规 2 3 3" xfId="107"/>
    <cellStyle name="常规 2 4" xfId="108"/>
    <cellStyle name="常规 2 5" xfId="109"/>
    <cellStyle name="常规 2 6" xfId="110"/>
    <cellStyle name="常规 2 7" xfId="111"/>
    <cellStyle name="常规 2 8" xfId="112"/>
    <cellStyle name="常规 2 9" xfId="113"/>
    <cellStyle name="常规 2_2016年重大项目任务 第二稿2015.12.25" xfId="114"/>
    <cellStyle name="常规 3" xfId="115"/>
    <cellStyle name="常规 3 2" xfId="116"/>
    <cellStyle name="常规 3 2 2 6" xfId="117"/>
    <cellStyle name="常规 3 2 4" xfId="118"/>
    <cellStyle name="常规 3 3" xfId="119"/>
    <cellStyle name="常规 3 4" xfId="120"/>
    <cellStyle name="常规 3_Sheet1" xfId="121"/>
    <cellStyle name="常规 4" xfId="122"/>
    <cellStyle name="常规 4 2" xfId="123"/>
    <cellStyle name="常规 4 3" xfId="124"/>
    <cellStyle name="常规 4 4" xfId="125"/>
    <cellStyle name="常规 45" xfId="126"/>
    <cellStyle name="常规 5" xfId="127"/>
    <cellStyle name="常规 6" xfId="128"/>
    <cellStyle name="常规 6 2" xfId="129"/>
    <cellStyle name="常规 6 2 2" xfId="130"/>
    <cellStyle name="常规 6 2 3" xfId="131"/>
    <cellStyle name="常规 6 2_2018年计划水利项目（汇总2）" xfId="132"/>
    <cellStyle name="常规 6_2017-20202018-2020年度江河湖库水系连通项目申报汇总表0929" xfId="133"/>
    <cellStyle name="常规 7" xfId="134"/>
    <cellStyle name="常规 8" xfId="135"/>
    <cellStyle name="常规 9" xfId="136"/>
    <cellStyle name="好_2018年计划水利项目（汇总2）" xfId="137"/>
    <cellStyle name="好_2018年计划水利项目（汇总731）" xfId="138"/>
    <cellStyle name="好_Sheet1" xfId="139"/>
    <cellStyle name="好_Sheet3" xfId="140"/>
    <cellStyle name="好_Sheet7" xfId="141"/>
    <cellStyle name="好_Sheet8" xfId="142"/>
    <cellStyle name="好_附件1重大" xfId="143"/>
    <cellStyle name="好_建宁县" xfId="144"/>
    <cellStyle name="好_梅列区" xfId="145"/>
    <cellStyle name="好_面上水利项目" xfId="146"/>
    <cellStyle name="好_三元区" xfId="147"/>
    <cellStyle name="好_重大" xfId="148"/>
    <cellStyle name="货币 2" xfId="149"/>
    <cellStyle name="货币 3" xfId="150"/>
    <cellStyle name="千位分隔 2" xfId="151"/>
    <cellStyle name="千位分隔 2 2" xfId="152"/>
    <cellStyle name="样式 1" xfId="153"/>
    <cellStyle name="着色 1" xfId="154"/>
    <cellStyle name="着色 2" xfId="155"/>
    <cellStyle name="着色 3" xfId="1"/>
    <cellStyle name="着色 4" xfId="156"/>
    <cellStyle name="着色 5" xfId="157"/>
    <cellStyle name="着色 6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zoomScale="85" zoomScaleNormal="85" workbookViewId="0">
      <pane xSplit="2" ySplit="4" topLeftCell="C5" activePane="bottomRight" state="frozen"/>
      <selection pane="topRight"/>
      <selection pane="bottomLeft"/>
      <selection pane="bottomRight" activeCell="J9" sqref="J9"/>
    </sheetView>
  </sheetViews>
  <sheetFormatPr defaultColWidth="9" defaultRowHeight="14.25" x14ac:dyDescent="0.15"/>
  <cols>
    <col min="1" max="1" width="4.25" style="33" customWidth="1"/>
    <col min="2" max="2" width="9.125" style="33" customWidth="1"/>
    <col min="3" max="3" width="11.875" style="34" customWidth="1"/>
    <col min="4" max="4" width="9.5" style="34" customWidth="1"/>
    <col min="5" max="5" width="10.625" style="33" customWidth="1"/>
    <col min="6" max="6" width="10.25" style="35" customWidth="1"/>
    <col min="7" max="7" width="12" style="35" customWidth="1"/>
    <col min="8" max="8" width="9.125" style="36" customWidth="1"/>
    <col min="9" max="9" width="8" style="37" customWidth="1"/>
    <col min="10" max="10" width="8.625" style="37" customWidth="1"/>
    <col min="11" max="11" width="9.25" style="36" customWidth="1"/>
    <col min="12" max="12" width="9" hidden="1" customWidth="1"/>
    <col min="13" max="13" width="7.5" hidden="1" customWidth="1"/>
    <col min="14" max="14" width="8.5" style="1" hidden="1" customWidth="1"/>
    <col min="15" max="15" width="9.5" style="1" hidden="1" customWidth="1"/>
    <col min="16" max="16" width="2.375" hidden="1" customWidth="1"/>
    <col min="17" max="17" width="7.125" style="2" hidden="1" customWidth="1"/>
    <col min="18" max="18" width="6.75" hidden="1" customWidth="1"/>
    <col min="19" max="19" width="9.5" style="1" hidden="1" customWidth="1"/>
    <col min="20" max="20" width="9.625" style="1" hidden="1" customWidth="1"/>
    <col min="21" max="21" width="11.75" style="2" hidden="1" customWidth="1"/>
    <col min="22" max="22" width="10.625" style="2" hidden="1" customWidth="1"/>
    <col min="23" max="24" width="9" hidden="1" customWidth="1"/>
    <col min="25" max="25" width="11.5" hidden="1" customWidth="1"/>
    <col min="26" max="26" width="9" customWidth="1"/>
    <col min="27" max="27" width="9" style="3"/>
    <col min="29" max="29" width="9" style="3"/>
  </cols>
  <sheetData>
    <row r="1" spans="1:29" ht="27" customHeight="1" thickBot="1" x14ac:dyDescent="0.2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29" ht="24" customHeight="1" x14ac:dyDescent="0.15">
      <c r="A2" s="42" t="s">
        <v>0</v>
      </c>
      <c r="B2" s="44" t="s">
        <v>1</v>
      </c>
      <c r="C2" s="46" t="s">
        <v>2</v>
      </c>
      <c r="D2" s="46"/>
      <c r="E2" s="46"/>
      <c r="F2" s="47" t="s">
        <v>3</v>
      </c>
      <c r="G2" s="47"/>
      <c r="H2" s="47"/>
      <c r="I2" s="46" t="s">
        <v>4</v>
      </c>
      <c r="J2" s="46"/>
      <c r="K2" s="48"/>
      <c r="AC2"/>
    </row>
    <row r="3" spans="1:29" ht="27" customHeight="1" x14ac:dyDescent="0.15">
      <c r="A3" s="43"/>
      <c r="B3" s="45"/>
      <c r="C3" s="4" t="s">
        <v>5</v>
      </c>
      <c r="D3" s="4" t="s">
        <v>6</v>
      </c>
      <c r="E3" s="5" t="s">
        <v>7</v>
      </c>
      <c r="F3" s="6" t="s">
        <v>5</v>
      </c>
      <c r="G3" s="6" t="s">
        <v>6</v>
      </c>
      <c r="H3" s="7" t="s">
        <v>7</v>
      </c>
      <c r="I3" s="4" t="s">
        <v>5</v>
      </c>
      <c r="J3" s="4" t="s">
        <v>6</v>
      </c>
      <c r="K3" s="8" t="s">
        <v>7</v>
      </c>
      <c r="L3" s="9" t="s">
        <v>8</v>
      </c>
      <c r="M3" s="10" t="s">
        <v>9</v>
      </c>
      <c r="N3" s="11" t="s">
        <v>10</v>
      </c>
      <c r="O3" s="11"/>
      <c r="P3" s="12"/>
      <c r="Q3" s="13" t="s">
        <v>11</v>
      </c>
      <c r="R3" s="12" t="s">
        <v>12</v>
      </c>
      <c r="S3" s="11" t="s">
        <v>10</v>
      </c>
      <c r="AC3"/>
    </row>
    <row r="4" spans="1:29" ht="24.95" customHeight="1" thickBot="1" x14ac:dyDescent="0.2">
      <c r="A4" s="49" t="s">
        <v>13</v>
      </c>
      <c r="B4" s="50"/>
      <c r="C4" s="14">
        <v>405.05740000000003</v>
      </c>
      <c r="D4" s="39">
        <f>SUM(D5:D15)</f>
        <v>69.479433333333347</v>
      </c>
      <c r="E4" s="15">
        <f>D4/C4</f>
        <v>0.17152984572886051</v>
      </c>
      <c r="F4" s="14">
        <v>319.80709999999999</v>
      </c>
      <c r="G4" s="14">
        <f>SUM(G5:G14)</f>
        <v>53.601999999999997</v>
      </c>
      <c r="H4" s="30">
        <f t="shared" ref="H4:H14" si="0">G4/F4</f>
        <v>0.16760728576695139</v>
      </c>
      <c r="I4" s="14">
        <v>85.25030000000001</v>
      </c>
      <c r="J4" s="14">
        <f>SUM(J5:J15)</f>
        <v>15.877433333333332</v>
      </c>
      <c r="K4" s="16">
        <f>J4/I4</f>
        <v>0.18624489688990339</v>
      </c>
      <c r="L4">
        <v>354479</v>
      </c>
      <c r="M4">
        <v>142.243438</v>
      </c>
      <c r="N4" s="1">
        <v>-103.14103800000001</v>
      </c>
      <c r="O4" s="1">
        <v>138.58893800000001</v>
      </c>
      <c r="P4" s="17"/>
      <c r="Q4" s="2">
        <v>95618.997799999997</v>
      </c>
      <c r="R4">
        <v>50.611499999999999</v>
      </c>
      <c r="S4" s="1">
        <v>-35.602766666666668</v>
      </c>
      <c r="T4" s="1">
        <v>45.164666446666665</v>
      </c>
      <c r="W4" s="18" t="e">
        <v>#REF!</v>
      </c>
      <c r="Y4" t="e">
        <v>#REF!</v>
      </c>
      <c r="AC4"/>
    </row>
    <row r="5" spans="1:29" s="18" customFormat="1" ht="24.95" customHeight="1" thickBot="1" x14ac:dyDescent="0.2">
      <c r="A5" s="19">
        <v>1</v>
      </c>
      <c r="B5" s="20" t="s">
        <v>14</v>
      </c>
      <c r="C5" s="21">
        <v>58.790999999999997</v>
      </c>
      <c r="D5" s="21">
        <f t="shared" ref="D5:D15" si="1">G5+J5</f>
        <v>9.6613000000000007</v>
      </c>
      <c r="E5" s="15">
        <f t="shared" ref="E5:E15" si="2">D5/C5</f>
        <v>0.16433297613580311</v>
      </c>
      <c r="F5" s="14">
        <v>52.414999999999999</v>
      </c>
      <c r="G5" s="14">
        <v>8.7926000000000002</v>
      </c>
      <c r="H5" s="30">
        <f t="shared" si="0"/>
        <v>0.16774968997424403</v>
      </c>
      <c r="I5" s="21">
        <v>6.3760000000000003</v>
      </c>
      <c r="J5" s="39">
        <v>0.86870000000000003</v>
      </c>
      <c r="K5" s="16">
        <f>J5/I5</f>
        <v>0.13624529485570891</v>
      </c>
      <c r="L5" s="18">
        <v>46020</v>
      </c>
      <c r="M5" s="18">
        <v>20.400099999999998</v>
      </c>
      <c r="N5" s="1">
        <v>-20.400099999999998</v>
      </c>
      <c r="O5" s="1">
        <v>25.002099999999999</v>
      </c>
      <c r="P5" s="17"/>
      <c r="Q5" s="2">
        <v>8524.7777999999998</v>
      </c>
      <c r="R5" s="18">
        <v>3.7425000000000002</v>
      </c>
      <c r="S5" s="1">
        <v>-3.7425000000000002</v>
      </c>
      <c r="T5" s="22">
        <v>4.5949777799999998</v>
      </c>
      <c r="W5" s="18" t="e">
        <v>#REF!</v>
      </c>
      <c r="Y5" t="e">
        <v>#REF!</v>
      </c>
      <c r="Z5"/>
      <c r="AA5" s="3"/>
      <c r="AC5"/>
    </row>
    <row r="6" spans="1:29" s="18" customFormat="1" ht="24.95" customHeight="1" thickBot="1" x14ac:dyDescent="0.2">
      <c r="A6" s="19">
        <v>2</v>
      </c>
      <c r="B6" s="20" t="s">
        <v>15</v>
      </c>
      <c r="C6" s="21">
        <v>14.309999999999999</v>
      </c>
      <c r="D6" s="21">
        <f t="shared" si="1"/>
        <v>2.6882999999999999</v>
      </c>
      <c r="E6" s="15">
        <f t="shared" si="2"/>
        <v>0.18786163522012581</v>
      </c>
      <c r="F6" s="14">
        <v>12.12</v>
      </c>
      <c r="G6" s="14">
        <v>2.3283</v>
      </c>
      <c r="H6" s="30">
        <f t="shared" si="0"/>
        <v>0.19210396039603961</v>
      </c>
      <c r="I6" s="21">
        <v>2.19</v>
      </c>
      <c r="J6" s="40">
        <v>0.36</v>
      </c>
      <c r="K6" s="16">
        <f t="shared" ref="K6:K15" si="3">J6/I6</f>
        <v>0.16438356164383561</v>
      </c>
      <c r="L6" s="18">
        <v>14170</v>
      </c>
      <c r="M6" s="18">
        <v>5.9015000000000004</v>
      </c>
      <c r="N6" s="1">
        <v>-3.5732000000000004</v>
      </c>
      <c r="O6" s="1">
        <v>4.9902000000000006</v>
      </c>
      <c r="P6" s="17"/>
      <c r="Q6" s="2">
        <v>808</v>
      </c>
      <c r="R6" s="18">
        <v>0.31280000000000002</v>
      </c>
      <c r="S6" s="1">
        <v>4.7199999999999964E-2</v>
      </c>
      <c r="T6" s="1">
        <v>3.3600000000000033E-2</v>
      </c>
      <c r="U6" s="23">
        <v>808</v>
      </c>
      <c r="V6" s="23">
        <v>3936</v>
      </c>
      <c r="W6" s="18" t="e">
        <v>#REF!</v>
      </c>
      <c r="Y6" t="e">
        <v>#REF!</v>
      </c>
      <c r="Z6"/>
      <c r="AA6" s="3"/>
      <c r="AC6"/>
    </row>
    <row r="7" spans="1:29" s="18" customFormat="1" ht="24.95" customHeight="1" thickBot="1" x14ac:dyDescent="0.2">
      <c r="A7" s="19">
        <v>3</v>
      </c>
      <c r="B7" s="20" t="s">
        <v>16</v>
      </c>
      <c r="C7" s="21">
        <v>31.814700000000002</v>
      </c>
      <c r="D7" s="21">
        <f t="shared" si="1"/>
        <v>6.4744000000000002</v>
      </c>
      <c r="E7" s="15">
        <f t="shared" si="2"/>
        <v>0.20350341194479279</v>
      </c>
      <c r="F7" s="14">
        <v>26.2896</v>
      </c>
      <c r="G7" s="14">
        <v>5.4005999999999998</v>
      </c>
      <c r="H7" s="30">
        <f t="shared" si="0"/>
        <v>0.20542724119043271</v>
      </c>
      <c r="I7" s="21">
        <v>5.5251000000000001</v>
      </c>
      <c r="J7" s="40">
        <v>1.0738000000000001</v>
      </c>
      <c r="K7" s="16">
        <f t="shared" si="3"/>
        <v>0.19434942353984544</v>
      </c>
      <c r="L7" s="18">
        <v>27934</v>
      </c>
      <c r="M7" s="18">
        <v>11.449199999999999</v>
      </c>
      <c r="N7" s="1">
        <v>-6.0485999999999995</v>
      </c>
      <c r="O7" s="1">
        <v>8.8419999999999987</v>
      </c>
      <c r="P7" s="17"/>
      <c r="Q7" s="2">
        <v>9748.7800000000007</v>
      </c>
      <c r="R7" s="18">
        <v>4.1210000000000004</v>
      </c>
      <c r="S7" s="1">
        <v>-3.0472000000000001</v>
      </c>
      <c r="T7" s="1">
        <v>4.0220780000000005</v>
      </c>
      <c r="U7" s="24">
        <v>9748.7800000000007</v>
      </c>
      <c r="V7" s="24">
        <v>50959</v>
      </c>
      <c r="W7" s="18" t="e">
        <v>#REF!</v>
      </c>
      <c r="Y7" t="e">
        <v>#REF!</v>
      </c>
      <c r="Z7"/>
      <c r="AA7" s="3"/>
      <c r="AC7"/>
    </row>
    <row r="8" spans="1:29" s="18" customFormat="1" ht="24.95" customHeight="1" thickBot="1" x14ac:dyDescent="0.2">
      <c r="A8" s="19">
        <v>4</v>
      </c>
      <c r="B8" s="20" t="s">
        <v>17</v>
      </c>
      <c r="C8" s="21">
        <v>48.7806</v>
      </c>
      <c r="D8" s="21">
        <f t="shared" si="1"/>
        <v>7.2448999999999995</v>
      </c>
      <c r="E8" s="15">
        <f t="shared" si="2"/>
        <v>0.14852010840375066</v>
      </c>
      <c r="F8" s="14">
        <v>41.874699999999997</v>
      </c>
      <c r="G8" s="14">
        <v>5.7069999999999999</v>
      </c>
      <c r="H8" s="30">
        <f t="shared" si="0"/>
        <v>0.13628754355255082</v>
      </c>
      <c r="I8" s="21">
        <v>6.9058999999999999</v>
      </c>
      <c r="J8" s="40">
        <v>1.5379</v>
      </c>
      <c r="K8" s="16">
        <f t="shared" si="3"/>
        <v>0.2226936387726437</v>
      </c>
      <c r="L8" s="18">
        <v>42571</v>
      </c>
      <c r="M8" s="18">
        <v>18.016338000000001</v>
      </c>
      <c r="N8" s="1">
        <v>-18.016338000000001</v>
      </c>
      <c r="O8" s="25">
        <v>22.273438000000002</v>
      </c>
      <c r="P8" s="17"/>
      <c r="Q8" s="2">
        <v>6201</v>
      </c>
      <c r="R8" s="18">
        <v>4.1769999999999996</v>
      </c>
      <c r="S8" s="1">
        <v>-2.6390999999999996</v>
      </c>
      <c r="T8" s="26">
        <v>3.2591999999999994</v>
      </c>
      <c r="U8" s="24"/>
      <c r="V8" s="24"/>
      <c r="W8" s="18" t="e">
        <v>#REF!</v>
      </c>
      <c r="Y8" t="e">
        <v>#REF!</v>
      </c>
      <c r="Z8"/>
      <c r="AA8" s="3"/>
      <c r="AC8"/>
    </row>
    <row r="9" spans="1:29" s="18" customFormat="1" ht="24.95" customHeight="1" thickBot="1" x14ac:dyDescent="0.2">
      <c r="A9" s="19">
        <v>5</v>
      </c>
      <c r="B9" s="20" t="s">
        <v>18</v>
      </c>
      <c r="C9" s="21">
        <v>73.411100000000005</v>
      </c>
      <c r="D9" s="21">
        <f t="shared" si="1"/>
        <v>12.364000000000001</v>
      </c>
      <c r="E9" s="15">
        <f t="shared" si="2"/>
        <v>0.16842139676424955</v>
      </c>
      <c r="F9" s="14">
        <v>61.597099999999998</v>
      </c>
      <c r="G9" s="14">
        <v>9.9915000000000003</v>
      </c>
      <c r="H9" s="30">
        <f t="shared" si="0"/>
        <v>0.16220731170785638</v>
      </c>
      <c r="I9" s="21">
        <v>11.814</v>
      </c>
      <c r="J9" s="40">
        <v>2.3725000000000001</v>
      </c>
      <c r="K9" s="16">
        <f t="shared" si="3"/>
        <v>0.20082105975960726</v>
      </c>
      <c r="L9" s="18">
        <v>92134</v>
      </c>
      <c r="M9" s="18">
        <v>28.247599999999998</v>
      </c>
      <c r="N9" s="1">
        <v>-18.256099999999996</v>
      </c>
      <c r="O9" s="1">
        <v>27.469499999999996</v>
      </c>
      <c r="P9" s="17"/>
      <c r="Q9" s="2">
        <v>19661</v>
      </c>
      <c r="R9" s="18">
        <v>9.3360000000000003</v>
      </c>
      <c r="S9" s="1">
        <v>-6.9634999999999998</v>
      </c>
      <c r="T9" s="1">
        <v>8.9296000000000006</v>
      </c>
      <c r="U9" s="24">
        <v>19661</v>
      </c>
      <c r="V9" s="24">
        <v>113021</v>
      </c>
      <c r="W9" s="18" t="e">
        <v>#REF!</v>
      </c>
      <c r="Y9" t="e">
        <v>#REF!</v>
      </c>
      <c r="Z9"/>
      <c r="AA9" s="3"/>
      <c r="AC9"/>
    </row>
    <row r="10" spans="1:29" s="18" customFormat="1" ht="24.95" customHeight="1" thickBot="1" x14ac:dyDescent="0.2">
      <c r="A10" s="19">
        <v>6</v>
      </c>
      <c r="B10" s="20" t="s">
        <v>19</v>
      </c>
      <c r="C10" s="21">
        <v>45.798999999999999</v>
      </c>
      <c r="D10" s="21">
        <f t="shared" si="1"/>
        <v>7.8243</v>
      </c>
      <c r="E10" s="15">
        <f t="shared" si="2"/>
        <v>0.17083997467193607</v>
      </c>
      <c r="F10" s="14">
        <v>35.158999999999999</v>
      </c>
      <c r="G10" s="14">
        <v>6.5243000000000002</v>
      </c>
      <c r="H10" s="30">
        <f t="shared" si="0"/>
        <v>0.18556557353735886</v>
      </c>
      <c r="I10" s="21">
        <v>10.64</v>
      </c>
      <c r="J10" s="14">
        <v>1.3</v>
      </c>
      <c r="K10" s="16">
        <f t="shared" si="3"/>
        <v>0.12218045112781954</v>
      </c>
      <c r="L10" s="18">
        <v>44609</v>
      </c>
      <c r="M10" s="18">
        <v>17.646599999999999</v>
      </c>
      <c r="N10" s="1">
        <v>-11.122299999999999</v>
      </c>
      <c r="O10" s="1">
        <v>15.583199999999998</v>
      </c>
      <c r="P10" s="17"/>
      <c r="Q10" s="2">
        <v>13047.1</v>
      </c>
      <c r="R10" s="18">
        <v>5.6832000000000003</v>
      </c>
      <c r="S10" s="1">
        <v>-4.3832000000000004</v>
      </c>
      <c r="T10" s="1">
        <v>5.6879100000000005</v>
      </c>
      <c r="U10" s="24">
        <v>13047.1</v>
      </c>
      <c r="V10" s="24">
        <v>69879.070999999996</v>
      </c>
      <c r="W10" s="18" t="e">
        <v>#REF!</v>
      </c>
      <c r="Y10" t="e">
        <v>#REF!</v>
      </c>
      <c r="Z10"/>
      <c r="AA10" s="3"/>
      <c r="AC10"/>
    </row>
    <row r="11" spans="1:29" s="18" customFormat="1" ht="24.95" customHeight="1" thickBot="1" x14ac:dyDescent="0.2">
      <c r="A11" s="19">
        <v>7</v>
      </c>
      <c r="B11" s="20" t="s">
        <v>20</v>
      </c>
      <c r="C11" s="21">
        <v>43.039499999999997</v>
      </c>
      <c r="D11" s="21">
        <f t="shared" si="1"/>
        <v>9.1769999999999996</v>
      </c>
      <c r="E11" s="15">
        <f t="shared" si="2"/>
        <v>0.21322273725298854</v>
      </c>
      <c r="F11" s="14">
        <v>30.465499999999999</v>
      </c>
      <c r="G11" s="14">
        <v>6.4870000000000001</v>
      </c>
      <c r="H11" s="30">
        <f t="shared" si="0"/>
        <v>0.21292937913377427</v>
      </c>
      <c r="I11" s="21">
        <v>12.574</v>
      </c>
      <c r="J11" s="14">
        <v>2.69</v>
      </c>
      <c r="K11" s="16">
        <f t="shared" si="3"/>
        <v>0.213933513599491</v>
      </c>
      <c r="L11" s="18">
        <v>30560</v>
      </c>
      <c r="M11" s="18">
        <v>13.9947</v>
      </c>
      <c r="N11" s="1">
        <v>-7.5076999999999998</v>
      </c>
      <c r="O11" s="25">
        <v>10.563700000000001</v>
      </c>
      <c r="P11" s="17"/>
      <c r="Q11" s="2">
        <v>7900.6</v>
      </c>
      <c r="R11" s="18">
        <v>7.2329999999999997</v>
      </c>
      <c r="S11" s="1">
        <v>-4.5429999999999993</v>
      </c>
      <c r="T11" s="1">
        <v>5.3330599999999997</v>
      </c>
      <c r="U11" s="24">
        <v>7900.6</v>
      </c>
      <c r="V11" s="24">
        <v>80230.100000000006</v>
      </c>
      <c r="W11" s="18" t="e">
        <v>#REF!</v>
      </c>
      <c r="Y11" t="e">
        <v>#REF!</v>
      </c>
      <c r="Z11"/>
      <c r="AA11" s="3"/>
      <c r="AC11"/>
    </row>
    <row r="12" spans="1:29" s="18" customFormat="1" ht="24.95" customHeight="1" thickBot="1" x14ac:dyDescent="0.2">
      <c r="A12" s="19">
        <v>8</v>
      </c>
      <c r="B12" s="20" t="s">
        <v>21</v>
      </c>
      <c r="C12" s="21">
        <v>37.309200000000004</v>
      </c>
      <c r="D12" s="21">
        <f t="shared" si="1"/>
        <v>6.2430000000000003</v>
      </c>
      <c r="E12" s="15">
        <f t="shared" si="2"/>
        <v>0.16733138207198223</v>
      </c>
      <c r="F12" s="14">
        <v>19.828600000000002</v>
      </c>
      <c r="G12" s="14">
        <v>2.6427999999999998</v>
      </c>
      <c r="H12" s="30">
        <f t="shared" si="0"/>
        <v>0.13328222869995862</v>
      </c>
      <c r="I12" s="21">
        <v>17.480599999999999</v>
      </c>
      <c r="J12" s="14">
        <v>3.6002000000000001</v>
      </c>
      <c r="K12" s="16">
        <f t="shared" si="3"/>
        <v>0.20595402903790488</v>
      </c>
      <c r="L12" s="18">
        <v>15842</v>
      </c>
      <c r="M12" s="18">
        <v>9.5914000000000001</v>
      </c>
      <c r="N12" s="1">
        <v>-6.9486000000000008</v>
      </c>
      <c r="O12" s="25">
        <v>8.5328000000000017</v>
      </c>
      <c r="P12" s="17"/>
      <c r="Q12" s="2">
        <v>17225.349999999999</v>
      </c>
      <c r="R12" s="18">
        <v>9.2409999999999997</v>
      </c>
      <c r="S12" s="1">
        <v>-5.6407999999999996</v>
      </c>
      <c r="T12" s="1">
        <v>7.3633349999999993</v>
      </c>
      <c r="U12" s="24">
        <v>17225.349999999999</v>
      </c>
      <c r="V12" s="24">
        <v>109634.15</v>
      </c>
      <c r="W12" s="18" t="e">
        <v>#REF!</v>
      </c>
      <c r="Y12" t="e">
        <v>#REF!</v>
      </c>
      <c r="Z12"/>
      <c r="AA12" s="3"/>
      <c r="AC12"/>
    </row>
    <row r="13" spans="1:29" s="18" customFormat="1" ht="24.95" customHeight="1" thickBot="1" x14ac:dyDescent="0.2">
      <c r="A13" s="19">
        <v>9</v>
      </c>
      <c r="B13" s="20" t="s">
        <v>22</v>
      </c>
      <c r="C13" s="21">
        <v>40.322600000000001</v>
      </c>
      <c r="D13" s="21">
        <f t="shared" si="1"/>
        <v>5.8517999999999999</v>
      </c>
      <c r="E13" s="15">
        <f t="shared" si="2"/>
        <v>0.14512457034020623</v>
      </c>
      <c r="F13" s="14">
        <v>33.557600000000001</v>
      </c>
      <c r="G13" s="14">
        <v>4.6078999999999999</v>
      </c>
      <c r="H13" s="30">
        <f t="shared" si="0"/>
        <v>0.13731315707917133</v>
      </c>
      <c r="I13" s="21">
        <v>6.7649999999999997</v>
      </c>
      <c r="J13" s="14">
        <v>1.2439</v>
      </c>
      <c r="K13" s="16">
        <f t="shared" si="3"/>
        <v>0.18387287509238728</v>
      </c>
      <c r="L13" s="18">
        <v>28510</v>
      </c>
      <c r="M13" s="18">
        <v>14.9374</v>
      </c>
      <c r="N13" s="1">
        <v>-10.329499999999999</v>
      </c>
      <c r="O13" s="1">
        <v>13.180499999999999</v>
      </c>
      <c r="P13" s="17"/>
      <c r="Q13" s="2">
        <v>7922.39</v>
      </c>
      <c r="R13" s="18">
        <v>4.4859999999999998</v>
      </c>
      <c r="S13" s="1">
        <v>-3.2420999999999998</v>
      </c>
      <c r="T13" s="22">
        <v>4.0343390000000001</v>
      </c>
      <c r="U13" s="24">
        <v>7922.39</v>
      </c>
      <c r="V13" s="24">
        <v>52807.92</v>
      </c>
      <c r="W13" s="18" t="e">
        <v>#REF!</v>
      </c>
      <c r="Y13" t="e">
        <v>#REF!</v>
      </c>
      <c r="Z13"/>
      <c r="AA13" s="3"/>
      <c r="AC13"/>
    </row>
    <row r="14" spans="1:29" s="18" customFormat="1" ht="24.95" customHeight="1" thickBot="1" x14ac:dyDescent="0.2">
      <c r="A14" s="19">
        <v>10</v>
      </c>
      <c r="B14" s="20" t="s">
        <v>23</v>
      </c>
      <c r="C14" s="21">
        <v>6.5631000000000004</v>
      </c>
      <c r="D14" s="21">
        <f t="shared" si="1"/>
        <v>1.131</v>
      </c>
      <c r="E14" s="15">
        <f t="shared" si="2"/>
        <v>0.17232710152214653</v>
      </c>
      <c r="F14" s="14">
        <v>6.5</v>
      </c>
      <c r="G14" s="14">
        <v>1.1200000000000001</v>
      </c>
      <c r="H14" s="30">
        <f t="shared" si="0"/>
        <v>0.17230769230769233</v>
      </c>
      <c r="I14" s="21">
        <v>6.3100000000000003E-2</v>
      </c>
      <c r="J14" s="14">
        <v>1.0999999999999999E-2</v>
      </c>
      <c r="K14" s="16">
        <f t="shared" si="3"/>
        <v>0.17432646592709983</v>
      </c>
      <c r="L14" s="18">
        <v>12129</v>
      </c>
      <c r="M14" s="18">
        <v>2.0587</v>
      </c>
      <c r="N14" s="1">
        <v>-0.93869999999999987</v>
      </c>
      <c r="O14" s="1">
        <v>2.1516000000000002</v>
      </c>
      <c r="P14" s="17"/>
      <c r="Q14" s="2">
        <v>80</v>
      </c>
      <c r="R14" s="18">
        <v>0.129</v>
      </c>
      <c r="S14" s="1">
        <v>-0.11800000000000001</v>
      </c>
      <c r="T14" s="22">
        <v>0.126</v>
      </c>
      <c r="U14" s="24"/>
      <c r="V14" s="24"/>
      <c r="W14" s="18" t="e">
        <v>#REF!</v>
      </c>
      <c r="Y14" t="e">
        <v>#REF!</v>
      </c>
      <c r="Z14"/>
      <c r="AA14" s="3"/>
      <c r="AC14"/>
    </row>
    <row r="15" spans="1:29" s="18" customFormat="1" ht="24.75" customHeight="1" thickBot="1" x14ac:dyDescent="0.2">
      <c r="A15" s="27">
        <v>11</v>
      </c>
      <c r="B15" s="28" t="s">
        <v>24</v>
      </c>
      <c r="C15" s="29">
        <v>4.9165999999999999</v>
      </c>
      <c r="D15" s="21">
        <f t="shared" si="1"/>
        <v>0.81943333333333335</v>
      </c>
      <c r="E15" s="15">
        <f t="shared" si="2"/>
        <v>0.16666666666666669</v>
      </c>
      <c r="F15" s="31"/>
      <c r="G15" s="31"/>
      <c r="H15" s="30"/>
      <c r="I15" s="29">
        <v>4.9165999999999999</v>
      </c>
      <c r="J15" s="31">
        <v>0.81943333333333335</v>
      </c>
      <c r="K15" s="16">
        <f t="shared" si="3"/>
        <v>0.16666666666666669</v>
      </c>
      <c r="M15" s="18">
        <v>0</v>
      </c>
      <c r="N15" s="1">
        <v>0</v>
      </c>
      <c r="O15" s="1">
        <v>0</v>
      </c>
      <c r="P15" s="17"/>
      <c r="Q15" s="2">
        <v>4500</v>
      </c>
      <c r="R15" s="18">
        <v>2.15</v>
      </c>
      <c r="S15" s="1">
        <v>-1.3305666666666665</v>
      </c>
      <c r="T15" s="22">
        <v>1.7805666666666664</v>
      </c>
      <c r="U15" s="24"/>
      <c r="V15" s="24"/>
      <c r="Y15" t="e">
        <v>#REF!</v>
      </c>
      <c r="AA15" s="32"/>
      <c r="AC15"/>
    </row>
    <row r="16" spans="1:29" x14ac:dyDescent="0.15">
      <c r="A16"/>
      <c r="B16"/>
      <c r="C16"/>
      <c r="D16"/>
      <c r="E16"/>
      <c r="F16"/>
      <c r="G16"/>
      <c r="H16"/>
      <c r="I16"/>
      <c r="J16"/>
      <c r="K16"/>
      <c r="N16"/>
      <c r="O16"/>
      <c r="Q16"/>
      <c r="S16"/>
      <c r="T16"/>
      <c r="U16"/>
      <c r="V16"/>
      <c r="AA16" s="38"/>
      <c r="AB16" s="3"/>
    </row>
    <row r="17" spans="1:22" x14ac:dyDescent="0.15">
      <c r="A17"/>
      <c r="B17"/>
      <c r="C17"/>
      <c r="D17"/>
      <c r="E17"/>
      <c r="F17"/>
      <c r="G17"/>
      <c r="H17"/>
      <c r="I17"/>
      <c r="J17"/>
      <c r="K17"/>
      <c r="N17"/>
      <c r="O17"/>
      <c r="Q17"/>
      <c r="S17"/>
      <c r="T17"/>
      <c r="U17"/>
      <c r="V17"/>
    </row>
  </sheetData>
  <mergeCells count="7">
    <mergeCell ref="A4:B4"/>
    <mergeCell ref="A1:K1"/>
    <mergeCell ref="A2:A3"/>
    <mergeCell ref="B2:B3"/>
    <mergeCell ref="C2:E2"/>
    <mergeCell ref="F2:H2"/>
    <mergeCell ref="I2:K2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tjb</dc:creator>
  <cp:lastModifiedBy>tjb</cp:lastModifiedBy>
  <cp:lastPrinted>2019-03-06T02:37:15Z</cp:lastPrinted>
  <dcterms:created xsi:type="dcterms:W3CDTF">2019-03-01T09:37:46Z</dcterms:created>
  <dcterms:modified xsi:type="dcterms:W3CDTF">2019-03-12T02:25:26Z</dcterms:modified>
</cp:coreProperties>
</file>