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附件2重大项目投资计划表" sheetId="1" r:id="rId1"/>
  </sheets>
  <definedNames>
    <definedName name="_xlnm._FilterDatabase" localSheetId="0" hidden="1">附件2重大项目投资计划表!$A$5:$G$614</definedName>
    <definedName name="_xlnm.Print_Titles" localSheetId="0">附件2重大项目投资计划表!$4:$5</definedName>
  </definedNames>
  <calcPr calcId="144525" concurrentCalc="0"/>
</workbook>
</file>

<file path=xl/sharedStrings.xml><?xml version="1.0" encoding="utf-8"?>
<sst xmlns="http://schemas.openxmlformats.org/spreadsheetml/2006/main" count="671">
  <si>
    <t>附件2                  　</t>
  </si>
  <si>
    <t>2021年全省重大水利项目投资计划表</t>
  </si>
  <si>
    <t>单位：万元</t>
  </si>
  <si>
    <t>序号</t>
  </si>
  <si>
    <t>项目名称</t>
  </si>
  <si>
    <t>建设地点</t>
  </si>
  <si>
    <t>总投资</t>
  </si>
  <si>
    <t>2021年度计划投资</t>
  </si>
  <si>
    <t>项目性质</t>
  </si>
  <si>
    <t>一、福州市（78个项目，推前期8，计划开工40，在建30）</t>
  </si>
  <si>
    <t>①</t>
  </si>
  <si>
    <t>城乡供水一体化</t>
  </si>
  <si>
    <t>闽清县城乡供水一体化项目</t>
  </si>
  <si>
    <t>闽清县</t>
  </si>
  <si>
    <t>续建</t>
  </si>
  <si>
    <t>福清市城乡供水一体化建设项目</t>
  </si>
  <si>
    <t>福清市</t>
  </si>
  <si>
    <t>连江县城乡供水一体化工程</t>
  </si>
  <si>
    <t>连江县</t>
  </si>
  <si>
    <t>推进前期</t>
  </si>
  <si>
    <t>罗源县城乡供水一体化工程</t>
  </si>
  <si>
    <t>罗源县</t>
  </si>
  <si>
    <t>计划开工</t>
  </si>
  <si>
    <t>长乐区松下镇城乡供水一体化一期项目（试点）</t>
  </si>
  <si>
    <t>长乐区</t>
  </si>
  <si>
    <t>长乐区江田镇环山片区供水工程</t>
  </si>
  <si>
    <t>闽侯县青口祥谦尚干供水一体化</t>
  </si>
  <si>
    <t>闽侯县</t>
  </si>
  <si>
    <t>永泰县城乡供水一体化</t>
  </si>
  <si>
    <t>永泰县</t>
  </si>
  <si>
    <t>②</t>
  </si>
  <si>
    <t>万里安全生态水系</t>
  </si>
  <si>
    <t>闽清县生态水系建设（省璜段）</t>
  </si>
  <si>
    <t>永泰台口溪安全生态水系建设项目</t>
  </si>
  <si>
    <t>永泰县富泉溪（大洋段）安全生态水系治理项目</t>
  </si>
  <si>
    <t>连江县敖江流域（西溪至潘溪拦河坝段）万里安全水系建设工程</t>
  </si>
  <si>
    <t>罗源县霍口岱江安全生态水系工程</t>
  </si>
  <si>
    <t>③</t>
  </si>
  <si>
    <t>防洪防潮工程</t>
  </si>
  <si>
    <t>罗源起步溪沈厝段防洪工程（右岸）</t>
  </si>
  <si>
    <t>罗源护国溪杭山至蒋店段防洪工程（左岸）</t>
  </si>
  <si>
    <t>罗源县洪洋溪洪洋至皇万段防洪工程</t>
  </si>
  <si>
    <t>闽侯县闽江防洪工程福州段(四期)</t>
  </si>
  <si>
    <t>闽侯县闽江下游南岸防洪六期工程</t>
  </si>
  <si>
    <t>福州地区大学新校区防洪排涝体系溪源泄洪洞工程</t>
  </si>
  <si>
    <t>连江县上下白岩片区防洪排涝工程</t>
  </si>
  <si>
    <t>连江县敖江流域浦下-乌石浦堤段防洪治理工程</t>
  </si>
  <si>
    <t>连江县透堡大溪段防洪治理工程</t>
  </si>
  <si>
    <t>连江县新洋溪防洪治理工程</t>
  </si>
  <si>
    <t>连江县潘渡至商学院防洪排涝工程</t>
  </si>
  <si>
    <t>连江县朱步片区防洪排涝工程</t>
  </si>
  <si>
    <t>连江县下濑防洪治理工程</t>
  </si>
  <si>
    <t>连江县幕浦防洪堤建设工程</t>
  </si>
  <si>
    <t>连江县琯头镇区防洪防潮工程</t>
  </si>
  <si>
    <t>连江县矮桥仔水闸改扩建工程</t>
  </si>
  <si>
    <t>长乐区二刘溪河道整治工程（四期、五期）</t>
  </si>
  <si>
    <t>福州滨海新城三溪水库分洪隧洞工程</t>
  </si>
  <si>
    <t>④</t>
  </si>
  <si>
    <t>蓄水工程</t>
  </si>
  <si>
    <t>福州市霍口水库工程</t>
  </si>
  <si>
    <t>罗源昌西水库工程</t>
  </si>
  <si>
    <t>福建闽江水口水电站枢纽坝下水位治理与通航改善工程</t>
  </si>
  <si>
    <t>连江县城区内河水系连通及生态补水工程</t>
  </si>
  <si>
    <t>连江县西溪水库</t>
  </si>
  <si>
    <t>连江县九龙水库</t>
  </si>
  <si>
    <t>福州滨海新城前塘湖水库工程</t>
  </si>
  <si>
    <t>⑤</t>
  </si>
  <si>
    <t>引调水工程</t>
  </si>
  <si>
    <t>福建省平潭及闽江口水资源配置工程（福州段）</t>
  </si>
  <si>
    <t>福州市</t>
  </si>
  <si>
    <t>福州江北城区山洪防治生态补水工程</t>
  </si>
  <si>
    <t>福清市湖库连通工程3条输水管线与福厦高铁交叉段项目</t>
  </si>
  <si>
    <t>连江县塘坂引水工程二期</t>
  </si>
  <si>
    <t>闽侯县城区应急备用水源工程</t>
  </si>
  <si>
    <t>福清市龙高支线改扩建工程</t>
  </si>
  <si>
    <t>福建向马祖地区供水水源保障工程</t>
  </si>
  <si>
    <t>长乐区朝阳洞拓宽工程</t>
  </si>
  <si>
    <t>长乐区生态补水泵站改造工程</t>
  </si>
  <si>
    <t>⑥</t>
  </si>
  <si>
    <t>流域综合整治工程</t>
  </si>
  <si>
    <t>马尾区长安溪8#排洪渠整治工程</t>
  </si>
  <si>
    <t>马尾区</t>
  </si>
  <si>
    <t>马尾区亭江中心区排涝工程（二期）</t>
  </si>
  <si>
    <t>连江县潘溪南干渠整治工程</t>
  </si>
  <si>
    <t>连江县水系连通及农村水系综合整治工程</t>
  </si>
  <si>
    <t>连江县敖江流域贵安廷洋坂防洪治理工程</t>
  </si>
  <si>
    <t>闽清县金坪里溪（体育场段）河道整治工程</t>
  </si>
  <si>
    <t>闽清县梅溪中小河流治理项目（梅溪镇标段）</t>
  </si>
  <si>
    <t xml:space="preserve">计划开工 </t>
  </si>
  <si>
    <t>闽清县梅溪中小河流治理项目（白樟镇标段）</t>
  </si>
  <si>
    <t>福清市龙江中下游（南门闸至滨海大通道）综合治理工程</t>
  </si>
  <si>
    <t>连江县南塘河与南宫河之间连接河整治工程</t>
  </si>
  <si>
    <t>连江县江南片区排涝工程南宫河下游段整治工程</t>
  </si>
  <si>
    <t>连江县综合
治水试验县</t>
  </si>
  <si>
    <t>连江县敖江流域
洋西至洪塘防洪治理工程</t>
  </si>
  <si>
    <t>连江县敖江流域水环境综合治理工程</t>
  </si>
  <si>
    <t>永泰县清凉溪白云北山段及红星古洋段防洪工程</t>
  </si>
  <si>
    <t>永泰县富泉溪同安镇三洋及上庄段防洪工程</t>
  </si>
  <si>
    <t>罗源县中房镇河洋溪流域防洪治理工程(一期乾溪至沙坂)</t>
  </si>
  <si>
    <t>福州滨海新城南洋一河一期综合整治工程（第一标段）</t>
  </si>
  <si>
    <t>福州滨海新城南洋西河一期综合整治工程（第一标段）</t>
  </si>
  <si>
    <t>福州滨海新城文漳河综合整治工程</t>
  </si>
  <si>
    <t>⑦</t>
  </si>
  <si>
    <t>城区内涝防治项目</t>
  </si>
  <si>
    <t>福州市鳌峰（五孔）水闸改建工程</t>
  </si>
  <si>
    <t>福州市仓山湾边排涝闸站工程</t>
  </si>
  <si>
    <t>高新区“两园”排涝工程</t>
  </si>
  <si>
    <t>高新区</t>
  </si>
  <si>
    <t>高新区轮船港滨水公园</t>
  </si>
  <si>
    <t>马尾区魁峰排涝二站工程</t>
  </si>
  <si>
    <t>马尾区琅岐镇内河整治工程</t>
  </si>
  <si>
    <t>福州地区大学新校区旗山湖工程</t>
  </si>
  <si>
    <t>连江县幕浦片区排涝工程</t>
  </si>
  <si>
    <t>连江县贵安核心区（福飞路以南片区）防洪排涝工程</t>
  </si>
  <si>
    <t>连江县大官坂垦区獭屿水闸改扩建工程</t>
  </si>
  <si>
    <t>福州高新区元峰河水系综合治理工程</t>
  </si>
  <si>
    <t>二、厦门（8个项目，推前期0，计划开工3，在建5）</t>
  </si>
  <si>
    <t>厦门本岛埔仔原水枢纽改造工程</t>
  </si>
  <si>
    <t>湖里区</t>
  </si>
  <si>
    <t>杏林湾排涝泵站</t>
  </si>
  <si>
    <t>集美区</t>
  </si>
  <si>
    <t>马銮湾等片区防洪排涝及生态修复工程</t>
  </si>
  <si>
    <t>集美、海沧区</t>
  </si>
  <si>
    <t>厦门市石兜、莲花、汀溪水库水源连通工程（石兜水库至西山水厂段）</t>
  </si>
  <si>
    <t>同安、集美</t>
  </si>
  <si>
    <t>西水东调原水管道工程（二期泵站及电源总配）</t>
  </si>
  <si>
    <t>长泰枋洋水利枢纽工程</t>
  </si>
  <si>
    <t>环东海域新城逮头溪（下游段）综合治理工程</t>
  </si>
  <si>
    <t>同安区</t>
  </si>
  <si>
    <t>厦门新机场片区水系整治及防洪排涝工程</t>
  </si>
  <si>
    <t xml:space="preserve">翔安区 </t>
  </si>
  <si>
    <t>三、宁德（67个项目，推前期5，计划开工34，在建28）</t>
  </si>
  <si>
    <t>福鼎市城乡供水一体化项目</t>
  </si>
  <si>
    <t>福鼎市</t>
  </si>
  <si>
    <t>霞浦县城乡供水一体化项目</t>
  </si>
  <si>
    <t>霞浦县</t>
  </si>
  <si>
    <t>古田县城乡供水一体化项目</t>
  </si>
  <si>
    <t>古田县</t>
  </si>
  <si>
    <t>寿宁县城乡供水一体化项目（一期 ）</t>
  </si>
  <si>
    <t>寿宁县</t>
  </si>
  <si>
    <t>柘荣县城乡供水一体化工程（一期）</t>
  </si>
  <si>
    <t>柘荣县</t>
  </si>
  <si>
    <t>蕉城区城乡供水一体化项目</t>
  </si>
  <si>
    <t>蕉城区</t>
  </si>
  <si>
    <t>周宁县城乡供水一体化项目</t>
  </si>
  <si>
    <t>周宁县</t>
  </si>
  <si>
    <t>屏南县城乡供水一体化项目</t>
  </si>
  <si>
    <t>屏南县</t>
  </si>
  <si>
    <t>柘荣县城乡供水一体化工程（二期）</t>
  </si>
  <si>
    <t>福鼎柏阳溪（硖门乡）安全生态水建设项目</t>
  </si>
  <si>
    <t>屏南县柏源溪路下河段安全生态水系建设项目</t>
  </si>
  <si>
    <t>柘荣县西溪流域（宅中段）安全生态水系建设项目</t>
  </si>
  <si>
    <t>宁德市漳湾大道（下塘至鸟屿段）工程（水利部分）</t>
  </si>
  <si>
    <t>市直、东侨</t>
  </si>
  <si>
    <t>蕉城区七都奉御塘片区防洪排涝工程</t>
  </si>
  <si>
    <t>蕉城区车里湾片区防洪防潮工程</t>
  </si>
  <si>
    <t>赛江防洪三期工程（福安段）</t>
  </si>
  <si>
    <t>福安市</t>
  </si>
  <si>
    <t>甘棠104国道至302省道周边路网工程（水利部分）</t>
  </si>
  <si>
    <t>福鼎市龙安开发区宝溪河道整治工程</t>
  </si>
  <si>
    <t>福鼎市龙安工业园区店下至龙安河道整治工程</t>
  </si>
  <si>
    <t>闽江古田溪（古田段）防洪一期工程</t>
  </si>
  <si>
    <t>赛江流域防洪三期工程（周宁段）</t>
  </si>
  <si>
    <t>赛江流域防洪三期工程（寿宁段）</t>
  </si>
  <si>
    <t>后淡塘防洪排涝及配套景观工程</t>
  </si>
  <si>
    <t>蕉城区霍童溪流域霍童镇大石溪防洪工程</t>
  </si>
  <si>
    <t>蕉城区七都溪洋中镇凤田防洪工程</t>
  </si>
  <si>
    <t>蕉城区七都溪石后乡定洋当洋防洪工程</t>
  </si>
  <si>
    <t>蕉城区金溪金涵乡后溪防洪工程</t>
  </si>
  <si>
    <t>福安市东溪上白石镇流尾至上白石段防洪工程</t>
  </si>
  <si>
    <t>古田县油溪鹤塘段防洪治理工程</t>
  </si>
  <si>
    <t>古田油溪溪门段防洪清淤工程</t>
  </si>
  <si>
    <t>赛江流域（寿宁县鳌阳段、清源段、凤阳段)防洪工程</t>
  </si>
  <si>
    <t>赛江流域防洪六期工程寿宁县防洪工程武曲段、斜滩段</t>
  </si>
  <si>
    <t>寿宁县西溪武曲段防洪工程</t>
  </si>
  <si>
    <t>寿宁县西溪斜滩段防洪工程</t>
  </si>
  <si>
    <t>寿宁县修竹溪下党防洪工程</t>
  </si>
  <si>
    <t>屏南县长桥溪屏城乡防洪工程</t>
  </si>
  <si>
    <t>屏南长桥溪后圪溪防洪工程</t>
  </si>
  <si>
    <t>柘荣县乍洋南洋溪防洪治理工程</t>
  </si>
  <si>
    <t>柘荣县龙溪城郊际头段河道防洪治理工程</t>
  </si>
  <si>
    <t>周宁抽水蓄能电站</t>
  </si>
  <si>
    <t>宁德市上白石水利枢纽工程</t>
  </si>
  <si>
    <t>福安市溪尾水库工程</t>
  </si>
  <si>
    <t>福安市茜洋水库工程</t>
  </si>
  <si>
    <t>寿宁县清源镇后坑垅抗旱应急水源工程</t>
  </si>
  <si>
    <t>黄田仔水库</t>
  </si>
  <si>
    <t>田螺岗中型水库</t>
  </si>
  <si>
    <t>吴坑水库</t>
  </si>
  <si>
    <t>福安市穆阳溪引水一期工程</t>
  </si>
  <si>
    <t>福鼎市管阳溪跨流域引水工程溪头水库工程</t>
  </si>
  <si>
    <t>屏南县溪角洋工业园区棠口提水工程</t>
  </si>
  <si>
    <t>宁德市中心城区湖库连通水资源优化配置工程项目</t>
  </si>
  <si>
    <t>福鼎市桐山溪中小河流理（三期）项目</t>
  </si>
  <si>
    <t>福鼎市吉溪中小河流治理（二期）项目</t>
  </si>
  <si>
    <t>霞浦县罗汉溪流域城区段河道综合整治工程</t>
  </si>
  <si>
    <t>福鼎市交溪流域管阳段中小河流治理项目（一期）</t>
  </si>
  <si>
    <t>福鼎市交溪流域管阳段中小河流治理项目（二期）</t>
  </si>
  <si>
    <t>霞浦县罗汉溪流域西宅溪综合治理工程</t>
  </si>
  <si>
    <t>霞浦县罗汉溪流域洋里山兜溪综合治理工程</t>
  </si>
  <si>
    <t>福安市西溪秀峰段河道治理工程</t>
  </si>
  <si>
    <t>周宁县禾溪河道综合治理工程</t>
  </si>
  <si>
    <t>周宁县樟源溪河道综合治理工程</t>
  </si>
  <si>
    <t>福安市城区排涝一期工程</t>
  </si>
  <si>
    <t>湾坞镇半屿闸泵工程</t>
  </si>
  <si>
    <t>福鼎市城区南湾防洪排涝工程</t>
  </si>
  <si>
    <t>三沙围填海BT项目</t>
  </si>
  <si>
    <t>周宁县城区高水高排项目（龙亭溪水系连通工程）</t>
  </si>
  <si>
    <t>湾坞西片区一期垦区防洪排涝工程Ⅰ分洪区4#、5#排洪渠项目</t>
  </si>
  <si>
    <t>四、莆田（45个项目，推前期3，计划开工14，在建28）</t>
  </si>
  <si>
    <t>莆田市城乡供水一体化试点项目</t>
  </si>
  <si>
    <t>莆田市</t>
  </si>
  <si>
    <t>仙游县双溪口水库至木兰溪水系连通及生态综合整治工程</t>
  </si>
  <si>
    <t>仙游县</t>
  </si>
  <si>
    <t>秀屿区土海周边水系综合整治及连通工程</t>
  </si>
  <si>
    <t>秀屿区</t>
  </si>
  <si>
    <t>桂山溪河道综合治理项目</t>
  </si>
  <si>
    <t>城厢区</t>
  </si>
  <si>
    <t>华亭镇兴沙溪河道综合治理项目</t>
  </si>
  <si>
    <t xml:space="preserve">下磨溪生态河道整治工程（学园桥-文献桥段）
</t>
  </si>
  <si>
    <t>莆田市蓝色海湾整治行动项目（湄洲湾北岸段）</t>
  </si>
  <si>
    <t>北岸山亭镇</t>
  </si>
  <si>
    <t>莆田木兰溪防洪工程华亭白塘段</t>
  </si>
  <si>
    <t>城厢区
涵江区</t>
  </si>
  <si>
    <t>莆田宁海闸及配套工程</t>
  </si>
  <si>
    <t>荔城区
涵江区</t>
  </si>
  <si>
    <t>木兰溪防洪工程仙度段</t>
  </si>
  <si>
    <t>木兰溪防洪工程盖尾段</t>
  </si>
  <si>
    <t>木兰溪景观工程仙游段</t>
  </si>
  <si>
    <t>莆田市秀屿区南日镇东岱海堤应急加固工程</t>
  </si>
  <si>
    <t>莆田市秀屿区石门澳产业园堤防提升工程-东堤南堤及管理房标段</t>
  </si>
  <si>
    <t>莆田西音水库工程</t>
  </si>
  <si>
    <t>涵江区</t>
  </si>
  <si>
    <t>莆田乌溪水库工程</t>
  </si>
  <si>
    <t>莆田市东方红水库除险加固工程</t>
  </si>
  <si>
    <t>莆田市东圳水利枢纽引水配套工程</t>
  </si>
  <si>
    <t>荔城区、城厢区、秀屿区、北岸</t>
  </si>
  <si>
    <t>福建省木兰溪下游水生态修复与治理工程</t>
  </si>
  <si>
    <t>荔城区、城厢区、涵江区、秀屿区</t>
  </si>
  <si>
    <t>莆田市玉湖与企溪水系连通项目</t>
  </si>
  <si>
    <t>荔城区</t>
  </si>
  <si>
    <t>湖石淉及周边水系生态景观综合整治工程</t>
  </si>
  <si>
    <t>湄洲岛</t>
  </si>
  <si>
    <t>莆田市秀屿区石门澳产业园滞洪区清淤及配套工程</t>
  </si>
  <si>
    <t>秀屿区河道综合整治（一期）工程</t>
  </si>
  <si>
    <t>莒溪中小流域治理项目</t>
  </si>
  <si>
    <t>常太镇溪北溪上游河道生态治理工程</t>
  </si>
  <si>
    <t>荔城区南洋水系水环境综合治理PPP项目</t>
  </si>
  <si>
    <t>莆田涵江水环境综合治理一期工程</t>
  </si>
  <si>
    <t>莆田市蓝色海湾整治行动项目（涵江区段）</t>
  </si>
  <si>
    <t>涵江区梧梓河整治工程（二期）</t>
  </si>
  <si>
    <t>木兰陂世界灌溉工程遗产景区项目</t>
  </si>
  <si>
    <t>仙游县粗溪象山段整治工程</t>
  </si>
  <si>
    <t>仙游粗溪桥光段整治工程</t>
  </si>
  <si>
    <t>仙游县木兰溪支流中岳溪河道整治工程（一期）</t>
  </si>
  <si>
    <t>仙游县木兰溪支流中岳溪河道整治工程（二期）</t>
  </si>
  <si>
    <t>秀屿区河道综合整治（二期）工程</t>
  </si>
  <si>
    <t>荔城区延寿溪支流东郊河下游河道整治工程</t>
  </si>
  <si>
    <t>荔城区延寿溪支流东埕溪（二期）河道整治工程</t>
  </si>
  <si>
    <t>莆田市荔城区玉湖新城安全生态水系建设工程</t>
  </si>
  <si>
    <t>涵江塘头河整治工程（二期）</t>
  </si>
  <si>
    <t>莆田涵江萩芦溪流域江口防洪工程（二期）</t>
  </si>
  <si>
    <t>涵江萩芦溪支流东泉溪整治工程</t>
  </si>
  <si>
    <t>涵江区溪口河整治工程</t>
  </si>
  <si>
    <t>莆田市城区排涝（张镇）泵站工程</t>
  </si>
  <si>
    <t>华林工业园河道改造整治工程</t>
  </si>
  <si>
    <t>城厢区2021年河道清淤疏浚工程</t>
  </si>
  <si>
    <t>五、泉州（61个项目，推前期7，计划开工29，在建25）</t>
  </si>
  <si>
    <t>德化县城乡供水一体化工程</t>
  </si>
  <si>
    <t>德化县</t>
  </si>
  <si>
    <t>洛江区城乡供水一体化</t>
  </si>
  <si>
    <t>洛江区</t>
  </si>
  <si>
    <t>晋江市智慧水务</t>
  </si>
  <si>
    <t>晋江市</t>
  </si>
  <si>
    <t>永春县城乡供水一体化项目</t>
  </si>
  <si>
    <t>永春县</t>
  </si>
  <si>
    <t>泉州台商投资区城乡供水一体化项目</t>
  </si>
  <si>
    <t>台商投资区</t>
  </si>
  <si>
    <t>安溪县尚卿乡龙潭灶坑溪安全生态水系建设项目</t>
  </si>
  <si>
    <t>安溪县</t>
  </si>
  <si>
    <t>桃舟乡桃舟溪安全生态水系建设</t>
  </si>
  <si>
    <t>惠安县锦阳溪生态水系项目</t>
  </si>
  <si>
    <t>惠安县</t>
  </si>
  <si>
    <t>永春县东关镇安全生态水系建设项目</t>
  </si>
  <si>
    <t>永春县坑仔口镇安全生态水系建设项目</t>
  </si>
  <si>
    <t>德化县葛坑涌溪葛坑段安全生态水系建设项目</t>
  </si>
  <si>
    <t>德化县龙门滩镇湖洋溪大溪段安全生态水系建设项目</t>
  </si>
  <si>
    <t>晋江防洪工程（二期）</t>
  </si>
  <si>
    <t>泉州市</t>
  </si>
  <si>
    <t>晋江市南港排涝泵站</t>
  </si>
  <si>
    <t>泉州外走马埭海堤升级改造工程</t>
  </si>
  <si>
    <t>闽江防洪工程德化段（二期）</t>
  </si>
  <si>
    <t>台商投资区白沙湾公园海堤工程</t>
  </si>
  <si>
    <t>泉州白濑水利枢纽工程</t>
  </si>
  <si>
    <t>永春县马跳水库及供水工程</t>
  </si>
  <si>
    <t>安溪县福潭水库</t>
  </si>
  <si>
    <t>泉州市惠女至菱溪、黄塘塈陈田至泗洲引调水工程</t>
  </si>
  <si>
    <t>泉州市区应急备用水源桃源水库至金鸡水厂输水管道工程</t>
  </si>
  <si>
    <t>惠安县七库连通水资源配置项目-紫山分水口至惠东水库引调水工程</t>
  </si>
  <si>
    <t>安溪县蓝溪干流澳江取水工程</t>
  </si>
  <si>
    <t>泉港区坝头溪流域综合整治项目</t>
  </si>
  <si>
    <t>泉港区</t>
  </si>
  <si>
    <t>晋江市九十九溪流域水利工程（浦沟支流南岸段）</t>
  </si>
  <si>
    <t>晋江市南港污水处理厂二期扩建工程</t>
  </si>
  <si>
    <t>晋江市远东污水处理厂一级A提标工程</t>
  </si>
  <si>
    <t>晋江市泉荣远东污水处理厂排海工程（陆域段）</t>
  </si>
  <si>
    <t>中化炼化一体化项目（三期）回填工程</t>
  </si>
  <si>
    <t>惠安县黄塘溪莲坑溪支流河道综合整治工程</t>
  </si>
  <si>
    <t>惠安县洛阳江黄塘溪内山、蓝田段河道整治工程</t>
  </si>
  <si>
    <t>安溪县西溪城厢镇后垵河道治理工程</t>
  </si>
  <si>
    <t>安溪县西溪金谷镇河道治理工程</t>
  </si>
  <si>
    <t>安溪县龙潭溪蓬莱镇河道治理工程</t>
  </si>
  <si>
    <t>安溪县龙潭溪长卿镇河道治理工程</t>
  </si>
  <si>
    <t>德化县上涌涌溪清新流域项目</t>
  </si>
  <si>
    <t>泉州市金鸡拦河闸上游水环境提升工程(金门供水水源保障工程先行工程)</t>
  </si>
  <si>
    <t>洛江区晋江东溪罗溪段清新流域</t>
  </si>
  <si>
    <t>晋江市大坝溪流域河道综合整治工程（磁灶段）</t>
  </si>
  <si>
    <t>晋南污水处理厂一期提升改造及二期扩建工程</t>
  </si>
  <si>
    <t>南安市“两溪一湾”安全生态水系综合整治工程</t>
  </si>
  <si>
    <t>南安市</t>
  </si>
  <si>
    <t>南安市罗溪流域乐峰镇潭边至厚阳段河道综合整治工程</t>
  </si>
  <si>
    <t>南安石龙溪河道整治工程</t>
  </si>
  <si>
    <t>南安市金淘溪水占段河道整治工程</t>
  </si>
  <si>
    <t>南安市水系连通及农村水系综合整治试点项目</t>
  </si>
  <si>
    <t>南安市淘溪金淘村至晨光村段河道整治工程</t>
  </si>
  <si>
    <t>惠安县林辋溪清新流域整治工程</t>
  </si>
  <si>
    <t>永春县横口乡中小河流治理项目</t>
  </si>
  <si>
    <t>永春县桃城镇中小河流治理项目</t>
  </si>
  <si>
    <t>德化县湖洋溪大溪段重点流域水环境综合治理项目</t>
  </si>
  <si>
    <t>德化县国宝溪水环境综合治理项目</t>
  </si>
  <si>
    <t>德化县上涌涌溪流域生态廊道项目</t>
  </si>
  <si>
    <t>德化县桂阳涌溪流域生态廊道可持续发展工程</t>
  </si>
  <si>
    <t>德化县美湖镇小尤溪流域生态环境综合治理项目</t>
  </si>
  <si>
    <t>德化县湖洋溪支流锦溪霞山段河道治理工程</t>
  </si>
  <si>
    <t>德化县浐溪上游赤水段河道治理工程</t>
  </si>
  <si>
    <t>石狮市水头排涝枢纽工程</t>
  </si>
  <si>
    <t>石狮市</t>
  </si>
  <si>
    <t>惠安县城市防洪排涝和生态环境项目</t>
  </si>
  <si>
    <t>台商投资区张坂镇玉前村防洪排涝整治工程</t>
  </si>
  <si>
    <t>台商投资区海江大道东侧泄洪区改造项目</t>
  </si>
  <si>
    <t>六、漳州（78个项目，推前期32，计划开工26，在建20）</t>
  </si>
  <si>
    <t>东山县城乡供水一体化</t>
  </si>
  <si>
    <t>东山县</t>
  </si>
  <si>
    <t>长泰县城乡供水一体化工程</t>
  </si>
  <si>
    <t>长泰县</t>
  </si>
  <si>
    <t>漳州古雷第二水厂（古雷区域引水工程调配站）</t>
  </si>
  <si>
    <t>古雷港经济开发区</t>
  </si>
  <si>
    <t>云霄县城乡供水一体化工程一期</t>
  </si>
  <si>
    <t>云霄县</t>
  </si>
  <si>
    <t>漳浦县桥内水库引水工程</t>
  </si>
  <si>
    <t>漳浦县</t>
  </si>
  <si>
    <t>古雷港经济开发区城乡供水一体化二期工程</t>
  </si>
  <si>
    <t>高新区城乡供水一体化</t>
  </si>
  <si>
    <t>漳州高新区</t>
  </si>
  <si>
    <t>南靖县城乡一体化工程（一期）项目建设</t>
  </si>
  <si>
    <t>南靖县</t>
  </si>
  <si>
    <t>平和县城乡供水一体化工程（一期）</t>
  </si>
  <si>
    <t>平和县</t>
  </si>
  <si>
    <t>诏安县凤寮水厂扩建工程</t>
  </si>
  <si>
    <t>诏安县</t>
  </si>
  <si>
    <t>诏安县工业园区自来水厂工程</t>
  </si>
  <si>
    <t>漳浦县杨美水库至赤湖摩恩达水厂引水管道项目</t>
  </si>
  <si>
    <t>漳浦县石过陂水库引水工程</t>
  </si>
  <si>
    <t>芗城区城乡供水一体化项目</t>
  </si>
  <si>
    <t>芗城区</t>
  </si>
  <si>
    <t>龙文区城乡供水一体化工程</t>
  </si>
  <si>
    <t>龙文区</t>
  </si>
  <si>
    <t>龙海市生态文明建设及水系连通工程</t>
  </si>
  <si>
    <t>龙海市</t>
  </si>
  <si>
    <t>东山县西埔镇安全生态水系建设项目</t>
  </si>
  <si>
    <t>东山县前楼镇安全生态水系建设项目</t>
  </si>
  <si>
    <t>龙海市程溪镇九龙江安全生态水系建设项目</t>
  </si>
  <si>
    <t>龙海市海澄镇埭新九龙江安全生态水系建设项目</t>
  </si>
  <si>
    <t>南靖县南坑镇船场溪高港西溪源河段安全生态水系建设项目</t>
  </si>
  <si>
    <t>南靖县龙山溪和溪镇区河段安全生态水系建设项目</t>
  </si>
  <si>
    <t>南靖县船场镇船场溪（西坑、梧宅）安全生态水系建设项目</t>
  </si>
  <si>
    <t>云霄县下河乡车圩溪安全生态水系建设项目</t>
  </si>
  <si>
    <t>芗城区天宝镇低排干渠安全生态水系建设</t>
  </si>
  <si>
    <t>漳浦县马坪镇佛昙溪安全生态水系建设项目</t>
  </si>
  <si>
    <t>漳浦县九龙江南溪（溪坂-康庄段）安全生态水系建设项目</t>
  </si>
  <si>
    <t>诏安县四都溪石溪支流十四五安全生态水系建设工程</t>
  </si>
  <si>
    <t>诏安县湖内溪（西潭段）安全生态水系</t>
  </si>
  <si>
    <t>长泰县陈巷镇十五户陂高排渠安全生态水系项目(一期）</t>
  </si>
  <si>
    <t>芗城区溪里溪（香蕉海）安全生态水系建设项目</t>
  </si>
  <si>
    <t>九龙江防洪工程漳州段（二期）龙文段湘桥泵站</t>
  </si>
  <si>
    <t>九龙江防洪工程漳州段（四期）华安</t>
  </si>
  <si>
    <t>华安县</t>
  </si>
  <si>
    <t>九龙江防洪工程漳州段（五期）</t>
  </si>
  <si>
    <t>漳浦县绥安镇黄仓溪（下游段）堤防及护岸工程</t>
  </si>
  <si>
    <t>诏安太平镇新联走马防洪堤工程</t>
  </si>
  <si>
    <t>诏安霞葛镇镇防洪堤及护岸工程</t>
  </si>
  <si>
    <t>诏安红星乡右岸防洪堤及护岸工程</t>
  </si>
  <si>
    <t>诏安秀篆镇防洪堤及护岸工程</t>
  </si>
  <si>
    <t>诏安官陂镇防洪堤及护岸工程</t>
  </si>
  <si>
    <t>南靖高新园靖城防洪堤加固工程</t>
  </si>
  <si>
    <t>南靖靖城镇沥阳防洪堤加固工程</t>
  </si>
  <si>
    <t>龙海市锦江大道三期D段工程</t>
  </si>
  <si>
    <t>龙海市西溪水闸除险加固工程</t>
  </si>
  <si>
    <t>龙海市浮宫新圩水闸及配套工程</t>
  </si>
  <si>
    <t>南靖县龙山镇锦山村移民新村防洪堤工程</t>
  </si>
  <si>
    <t>云霄县滨北新区郭埔防洪堤工程</t>
  </si>
  <si>
    <t>平和县大溪镇后时片区防洪工程</t>
  </si>
  <si>
    <t>诏安县城区东溪右岸防洪堤及护岸工程（西姑山至江滨新区）</t>
  </si>
  <si>
    <t>长泰县龙津溪一级支流陈巷溪河道治理工程</t>
  </si>
  <si>
    <t>漳浦县鹿溪（棕口桥～国道324线段）堤防及护岸工程</t>
  </si>
  <si>
    <t>华安县仙都镇温水溪仙都至先锋段小流域治理</t>
  </si>
  <si>
    <t>龙海市高坑水闸除险加固</t>
  </si>
  <si>
    <t>龙海市洋西水闸除险加固</t>
  </si>
  <si>
    <t>云霄县漳江（北江）水闸除险加固工程</t>
  </si>
  <si>
    <t>漳浦旧镇桥闸应急加固工程</t>
  </si>
  <si>
    <t>漳州市桂林水闸改（扩）建工程</t>
  </si>
  <si>
    <t>福建省九龙江北溪水闸改扩建工程</t>
  </si>
  <si>
    <t>漳浦花厝水闸除险加固工程</t>
  </si>
  <si>
    <t>漳浦江口水闸除险加固工程</t>
  </si>
  <si>
    <t>东山县杏陈海堤除险加固工程</t>
  </si>
  <si>
    <t>漳浦县朝阳水库工程</t>
  </si>
  <si>
    <t xml:space="preserve">漳浦县 </t>
  </si>
  <si>
    <t>平和县官峰水库工程</t>
  </si>
  <si>
    <t>华安罗溪水库工程</t>
  </si>
  <si>
    <t>云霄抽水蓄能电站</t>
  </si>
  <si>
    <t>诏安县哈溪水库枢纽工程</t>
  </si>
  <si>
    <t>诏安县东溪干流西姑山拦水坝工程</t>
  </si>
  <si>
    <t>台商投资区高干渠生态补水工程</t>
  </si>
  <si>
    <t>漳州市东南部沿海地区九龙江调水工程</t>
  </si>
  <si>
    <t>漳浦县鹿溪至赤湖引水工程</t>
  </si>
  <si>
    <t>龙文区水环境综合治理</t>
  </si>
  <si>
    <t>华安县官古溪生态治理项目</t>
  </si>
  <si>
    <t>九龙江流域水生态修复与综合治理项目（漳州高新区九湖镇）</t>
  </si>
  <si>
    <t>九龙江流域水生态修复与综合治理项目（漳州高新区靖圆镇村办）</t>
  </si>
  <si>
    <t>龙海市芦州大道（二期）和锦江道西段工程</t>
  </si>
  <si>
    <t>长泰县鹤亭湾移民安置点山坪排涝站工程</t>
  </si>
  <si>
    <t>漳州开发区三湾片区排洪工程</t>
  </si>
  <si>
    <t xml:space="preserve">漳州开发区  </t>
  </si>
  <si>
    <t>诏安县城区北湖排涝渠道工程</t>
  </si>
  <si>
    <t>七、龙岩（64个项目，推前期14，计划开工29，在建21）</t>
  </si>
  <si>
    <t>新罗区城乡供水一体化工程（规划区外7镇）</t>
  </si>
  <si>
    <t>新罗区</t>
  </si>
  <si>
    <t>永定区城乡供水一体化项目</t>
  </si>
  <si>
    <t>永定区</t>
  </si>
  <si>
    <t>上杭县城乡供水一体化项目（一期）</t>
  </si>
  <si>
    <t>上杭县</t>
  </si>
  <si>
    <t>武平县城乡供水一体化项目</t>
  </si>
  <si>
    <t>武平县</t>
  </si>
  <si>
    <t xml:space="preserve">长汀县城乡供水一体化项目
</t>
  </si>
  <si>
    <t>长汀县</t>
  </si>
  <si>
    <t>连城县城乡供水一体化项目</t>
  </si>
  <si>
    <t>连城县</t>
  </si>
  <si>
    <t>漳平市城乡供水一体化项目</t>
  </si>
  <si>
    <t>漳平市</t>
  </si>
  <si>
    <t>龙岩市新罗区西南片区城乡供水一体化</t>
  </si>
  <si>
    <t xml:space="preserve">长汀水土流失精准治理深层治理综合提升工程涂坊河涂坊段安全生态水系建设项目
</t>
  </si>
  <si>
    <t>长汀水土流失精准治理深层治理综合提升工程河田蔡坊段安全生态水系建设项目</t>
  </si>
  <si>
    <t>雁石溪苏坂红邦段安全生态水系建设项目</t>
  </si>
  <si>
    <t>万安溪白沙吕凤段安全生态水系建设项目</t>
  </si>
  <si>
    <t>永定区安全生态水系建设项目</t>
  </si>
  <si>
    <t>上杭县太拔镇儒溪安全生态水系建设项目</t>
  </si>
  <si>
    <t>上杭县下都溪安全生态水系建设项目</t>
  </si>
  <si>
    <t>武平县大禾镇安全生态水系建设项目</t>
  </si>
  <si>
    <t>武平县岩前镇安全生态水系项目</t>
  </si>
  <si>
    <t>长汀县七里河安全生态水系建设项目</t>
  </si>
  <si>
    <t>长汀县南山镇官坊河安全生态水系建设项目</t>
  </si>
  <si>
    <t>连城县塘前溪安全生态水系工程</t>
  </si>
  <si>
    <t>连城县曲溪河安全生态水系工程</t>
  </si>
  <si>
    <t>漳平市新桥溪新桥段安全生态水系建设项目</t>
  </si>
  <si>
    <t>九龙江防洪工程（二期）</t>
  </si>
  <si>
    <t>新罗、漳平</t>
  </si>
  <si>
    <t>汀江防洪工程（二期）</t>
  </si>
  <si>
    <t>永定、上杭、连城、长汀</t>
  </si>
  <si>
    <t>韩江上游梅江（龙岩武平段）防洪工程</t>
  </si>
  <si>
    <t>新罗区柯溪溪雁石集镇治理工程</t>
  </si>
  <si>
    <t>上杭县黄潭河溪口集镇段治理工程</t>
  </si>
  <si>
    <t>武平中山河万安段治理工程</t>
  </si>
  <si>
    <t>长汀濯田河四都羊古岭段中小河流治理工程</t>
  </si>
  <si>
    <t>闽江上游连城段防洪工程</t>
  </si>
  <si>
    <t>新罗区厦老溪雁石镇厦老片治理工程</t>
  </si>
  <si>
    <t>永定区永定河高陂镇和兴段治理工程</t>
  </si>
  <si>
    <t>永定区永定河湖雷镇前坊段治理工程</t>
  </si>
  <si>
    <t>上杭县旧县河才溪镇四方段治理工程</t>
  </si>
  <si>
    <t>武平县小澜溪中堡段治理工程</t>
  </si>
  <si>
    <t>武平县帽村溪帽村段治理工程</t>
  </si>
  <si>
    <t>长汀县长汀河策武工贸新城段治理工程</t>
  </si>
  <si>
    <t>长汀县长汀河河田镇段治理工程</t>
  </si>
  <si>
    <t>连城县旧县河竹溪段治理工程</t>
  </si>
  <si>
    <t>漳平市拱桥溪龙车段治理工程</t>
  </si>
  <si>
    <t>新罗区坪坑水库</t>
  </si>
  <si>
    <t>永定区光坑水库</t>
  </si>
  <si>
    <t>上杭县泮境乡乌石水库</t>
  </si>
  <si>
    <t>武平县百把寨水库工程</t>
  </si>
  <si>
    <t>连城县福地水库工程</t>
  </si>
  <si>
    <t>连城县永丰水库工程</t>
  </si>
  <si>
    <t>永福镇后盂水库及供水工程</t>
  </si>
  <si>
    <t>横坑水库</t>
  </si>
  <si>
    <t>新罗区中甲水库</t>
  </si>
  <si>
    <t>市本级</t>
  </si>
  <si>
    <t>武平县水资源配置工程</t>
  </si>
  <si>
    <t>羊耳坑水库</t>
  </si>
  <si>
    <t>桐睦水库</t>
  </si>
  <si>
    <t>长汀县伯公前水库</t>
  </si>
  <si>
    <t>连城县吴家坊水库</t>
  </si>
  <si>
    <t>浙溪水库</t>
  </si>
  <si>
    <t>龙岩中心城区万安溪引水工程</t>
  </si>
  <si>
    <t>连城县城区上游水系连通工程</t>
  </si>
  <si>
    <t>永定区龙湖库区及周边综合整治工程</t>
  </si>
  <si>
    <t>武平县六甲库区及周边综合整治工程</t>
  </si>
  <si>
    <t>连城县城区综合整治工程</t>
  </si>
  <si>
    <t>上杭县城区排水改造工程</t>
  </si>
  <si>
    <t>连城县城区防洪排涝（高水高排）工程</t>
  </si>
  <si>
    <t>漳平市城区湖库水系综合治理（高水高排）工程</t>
  </si>
  <si>
    <t>连城县北部新城防洪排涝工程</t>
  </si>
  <si>
    <t>八、三明（65个项目，推前期2，计划开工39，在建24）</t>
  </si>
  <si>
    <t>建宁县城乡供水一体化项目</t>
  </si>
  <si>
    <t>建宁县</t>
  </si>
  <si>
    <t>沙县城乡供水一体化项目</t>
  </si>
  <si>
    <t>沙县</t>
  </si>
  <si>
    <t>大田县城乡供水一体化（一期）工程</t>
  </si>
  <si>
    <t>大田县</t>
  </si>
  <si>
    <t>尤溪县城乡供水一体化项目</t>
  </si>
  <si>
    <t>尤溪县</t>
  </si>
  <si>
    <t>宁化县城乡供水一体化项目</t>
  </si>
  <si>
    <t>宁化县</t>
  </si>
  <si>
    <t>永安市城乡供水一体化项目</t>
  </si>
  <si>
    <t>永安市</t>
  </si>
  <si>
    <t>明溪县城乡供水一体化项目</t>
  </si>
  <si>
    <t>明溪县</t>
  </si>
  <si>
    <t>清流县城乡供水一体化项目</t>
  </si>
  <si>
    <t>清流县</t>
  </si>
  <si>
    <t>将乐县城乡供水一体化项目</t>
  </si>
  <si>
    <t>将乐县</t>
  </si>
  <si>
    <t>泰宁县城乡供水一体化项目</t>
  </si>
  <si>
    <t>泰宁县</t>
  </si>
  <si>
    <t>三元区溪源溪楼源段安全生态水系建设项目</t>
  </si>
  <si>
    <t>三元区</t>
  </si>
  <si>
    <t>建宁县均口镇修竹溪水环境综合整治项目</t>
  </si>
  <si>
    <t>建宁县均口镇宁溪安全生态水系建设</t>
  </si>
  <si>
    <t>建宁县黄埠乡竹䉤溪安全生态水系建设</t>
  </si>
  <si>
    <t>三元区渔塘溪（岩前镇区段）水生态保护与修复项目</t>
  </si>
  <si>
    <t>梅列区洋溪镇安全生态水系建设项目</t>
  </si>
  <si>
    <t>梅列区</t>
  </si>
  <si>
    <r>
      <rPr>
        <sz val="11"/>
        <rFont val="宋体"/>
        <charset val="134"/>
      </rPr>
      <t>清流县长潭河</t>
    </r>
    <r>
      <rPr>
        <sz val="11"/>
        <rFont val="宋体"/>
        <charset val="0"/>
      </rPr>
      <t>(</t>
    </r>
    <r>
      <rPr>
        <sz val="11"/>
        <rFont val="宋体"/>
        <charset val="134"/>
      </rPr>
      <t>长校段</t>
    </r>
    <r>
      <rPr>
        <sz val="11"/>
        <rFont val="宋体"/>
        <charset val="0"/>
      </rPr>
      <t>)</t>
    </r>
    <r>
      <rPr>
        <sz val="11"/>
        <rFont val="宋体"/>
        <charset val="134"/>
      </rPr>
      <t>安全生态水系建设项目</t>
    </r>
  </si>
  <si>
    <t>宁化县安远溪安全生态水系建设项目</t>
  </si>
  <si>
    <t>大田县屏山溪安全生态水系建设项目</t>
  </si>
  <si>
    <t>将乐县余坊乡隆坊溪安全生态水系项目</t>
  </si>
  <si>
    <t>尤溪县新阳溪林尾至下桥段安全生态水系建设项目</t>
  </si>
  <si>
    <t>建宁县水系连通及农村水系综合整治试点项目</t>
  </si>
  <si>
    <t>泰宁县大龙乡大布溪安全生态水系建设项目</t>
  </si>
  <si>
    <t>永安市大湖益溪安全生态水系建设项目</t>
  </si>
  <si>
    <t>永安市栟榈溪安全生态水系建设项目</t>
  </si>
  <si>
    <t>永安市槐南文江溪安全生态水系建设项目</t>
  </si>
  <si>
    <t>闽江上游沙溪流域防洪四期工程（三明段）</t>
  </si>
  <si>
    <r>
      <rPr>
        <sz val="11"/>
        <rFont val="宋体"/>
        <charset val="134"/>
      </rPr>
      <t>闽江上游沙溪流域防洪四期工程</t>
    </r>
    <r>
      <rPr>
        <sz val="11"/>
        <rFont val="宋体"/>
        <charset val="0"/>
      </rPr>
      <t>(</t>
    </r>
    <r>
      <rPr>
        <sz val="11"/>
        <rFont val="宋体"/>
        <charset val="134"/>
      </rPr>
      <t>永安段</t>
    </r>
    <r>
      <rPr>
        <sz val="11"/>
        <rFont val="宋体"/>
        <charset val="0"/>
      </rPr>
      <t>)</t>
    </r>
  </si>
  <si>
    <r>
      <rPr>
        <sz val="11"/>
        <rFont val="宋体"/>
        <charset val="134"/>
      </rPr>
      <t>闽江上游沙溪流域防洪四期工程</t>
    </r>
    <r>
      <rPr>
        <sz val="11"/>
        <rFont val="宋体"/>
        <charset val="0"/>
      </rPr>
      <t>(</t>
    </r>
    <r>
      <rPr>
        <sz val="11"/>
        <rFont val="宋体"/>
        <charset val="134"/>
      </rPr>
      <t>明溪段</t>
    </r>
    <r>
      <rPr>
        <sz val="11"/>
        <rFont val="宋体"/>
        <charset val="0"/>
      </rPr>
      <t>)</t>
    </r>
  </si>
  <si>
    <t>闽江防洪工程三明段（三期）清流段</t>
  </si>
  <si>
    <t>闽江防洪工程三明段（三期）沙县段</t>
  </si>
  <si>
    <t>闽江上游尤溪流域防洪二期工程（尤溪段）</t>
  </si>
  <si>
    <t>闽江防洪工程三明段（二期）将乐段</t>
  </si>
  <si>
    <t>闽江防洪工程三明段（二期）泰宁段</t>
  </si>
  <si>
    <t>闽江防洪工程三明段（二期）建宁段</t>
  </si>
  <si>
    <t>闽江上游尤溪流域防洪提升工程三期（尤溪段）</t>
  </si>
  <si>
    <t>三明市中山公园防洪排涝提升改造工程</t>
  </si>
  <si>
    <t>尤溪县汶潭水利枢纽工程</t>
  </si>
  <si>
    <t>永安市溪源水库</t>
  </si>
  <si>
    <t>大田县下岩水库</t>
  </si>
  <si>
    <t>明溪县明源水厂及配套管网建设</t>
  </si>
  <si>
    <t>清流县城区第二水厂（城区备用水源）</t>
  </si>
  <si>
    <t>建宁县第二水源工程</t>
  </si>
  <si>
    <t>三明市东牙溪水库进水口改造工程及市区饮用水源保护项目</t>
  </si>
  <si>
    <t>梅列小蕉片区第二供水工程</t>
  </si>
  <si>
    <t>梅列区小溪综合整治项目</t>
  </si>
  <si>
    <t>永安市巴溪永浆河道综合治理</t>
  </si>
  <si>
    <t xml:space="preserve">大田仙峰溪屏山和坑段河道治理工程 </t>
  </si>
  <si>
    <t>泰宁县泰宁溪开善溪支流河道整治工程</t>
  </si>
  <si>
    <t>尤溪台溪乡清溪河道治理工程</t>
  </si>
  <si>
    <t>清流县嵩溪溪高赖段河道治理工程</t>
  </si>
  <si>
    <t>清流县嵩溪溪塘元段河道治理工程</t>
  </si>
  <si>
    <t>宁化县泉上镇泉湖溪泉永段河道治理工程</t>
  </si>
  <si>
    <t>永安市文江南山溪流青水段中小河流综合治理工程</t>
  </si>
  <si>
    <t>大田县均溪周田段河道治理工程</t>
  </si>
  <si>
    <t>尤溪县八字桥乡青印溪罗岩至村头段河道治理工程</t>
  </si>
  <si>
    <t>尤溪县溪尾乡华兰溪河道治理工程</t>
  </si>
  <si>
    <t>沙县东溪畔溪段河道治理工程</t>
  </si>
  <si>
    <t>沙县豆士溪南溪段河道整治工程</t>
  </si>
  <si>
    <t>将乐县池湖溪上仰段河道治理工程</t>
  </si>
  <si>
    <t>将乐县城岚溪河道治理工程</t>
  </si>
  <si>
    <t>泰宁县金溪大渠溪支流下渠段河道治理工程</t>
  </si>
  <si>
    <t>建宁县伊家乡伊家溪沙坝罗坊段中小河流治理工程</t>
  </si>
  <si>
    <t>建宁县溪源乡大田溪蒋坊楚尾段中小河流治理工程</t>
  </si>
  <si>
    <t>尤溪县洋中镇桂峰村山洪沟治理工程</t>
  </si>
  <si>
    <t>九、南平（68个项目，推前期13，计划开工27，在建28）</t>
  </si>
  <si>
    <t>建阳区城乡供水一体化建设</t>
  </si>
  <si>
    <t>建阳区</t>
  </si>
  <si>
    <t>邵武市城乡供水一体化水厂及管网建设</t>
  </si>
  <si>
    <t>邵武市</t>
  </si>
  <si>
    <t>武夷山市城乡供水一体化</t>
  </si>
  <si>
    <t>武夷山市</t>
  </si>
  <si>
    <t>建瓯市城乡供水一体化工程</t>
  </si>
  <si>
    <t>建瓯市</t>
  </si>
  <si>
    <t>顺昌县城乡供水一体化</t>
  </si>
  <si>
    <t>顺昌县</t>
  </si>
  <si>
    <t>浦城县城乡供水一体化工程</t>
  </si>
  <si>
    <t>浦城县</t>
  </si>
  <si>
    <t>光泽县城乡供水一体化项目</t>
  </si>
  <si>
    <t>光泽县</t>
  </si>
  <si>
    <t>松溪县城乡供水一体化工程</t>
  </si>
  <si>
    <t>松溪县</t>
  </si>
  <si>
    <t>延平区城乡供水一体化项目</t>
  </si>
  <si>
    <t>延平区</t>
  </si>
  <si>
    <t>政和县城乡供水一体化建设项目</t>
  </si>
  <si>
    <t>政和县</t>
  </si>
  <si>
    <t>顺昌县鹭鹚溪（建西镇段）安全生态水系建设项目</t>
  </si>
  <si>
    <t>顺昌县仁寿溪（仁寿镇段）安全生态水系建设项目</t>
  </si>
  <si>
    <t>政和县七星溪（东峰段）安全生态水系建设项目</t>
  </si>
  <si>
    <t>武夷山市梅溪安全生态水系建设项目</t>
  </si>
  <si>
    <t>浦城县富岭镇员盘溪安全生态水系建设项目</t>
  </si>
  <si>
    <t>政和县七星溪（环石圳湾段）安全生态水系建设项目</t>
  </si>
  <si>
    <t>闽江防洪工程南平段九期（顺昌）</t>
  </si>
  <si>
    <t>福建省闽江上游建溪五期（政和段）防洪工程项目</t>
  </si>
  <si>
    <t>浦城县闽江防洪工程南平段（六期）</t>
  </si>
  <si>
    <t>浦城县闽江上游建溪二期（浦城段）防洪工程</t>
  </si>
  <si>
    <t>闽江防洪工程武夷山市北门畈段</t>
  </si>
  <si>
    <t>闽江防洪工程武夷山市度假区段</t>
  </si>
  <si>
    <t>闽江上游富屯溪顺昌城区防洪工程（三期）</t>
  </si>
  <si>
    <t>张源水库</t>
  </si>
  <si>
    <t>浦城县王家洲水库</t>
  </si>
  <si>
    <t>政和县范屯洋水库工程</t>
  </si>
  <si>
    <t>邵武市第二水源水库（周源水库）</t>
  </si>
  <si>
    <t>浦城县大洋水库</t>
  </si>
  <si>
    <t>武夷山市城区二水源工程</t>
  </si>
  <si>
    <t>松溪县茶洲水库至文秀湖、花岩溪水系连通工程</t>
  </si>
  <si>
    <t>光泽县城区供水第二水源引调水工程</t>
  </si>
  <si>
    <t>松溪县饮用水引调工程</t>
  </si>
  <si>
    <t>政和县城区供水引调水工程</t>
  </si>
  <si>
    <t>武夷新区云谷水系及补水工程</t>
  </si>
  <si>
    <t>武夷新区</t>
  </si>
  <si>
    <t>延平区“水美城市”小流域综合治理工程</t>
  </si>
  <si>
    <t>南平市建阳区三江六岸水生态修复治理——水美城市流域综合治理（崇阳溪大桥~五福桥段）项目</t>
  </si>
  <si>
    <t>建阳区中小河流治理工程</t>
  </si>
  <si>
    <t>邵武市水美城市建设项目（一期）</t>
  </si>
  <si>
    <t>建瓯市水美建设项目</t>
  </si>
  <si>
    <t>建瓯吉溪迪口段治理工程（二期）</t>
  </si>
  <si>
    <t>建瓯小松溪治理工程（二期）</t>
  </si>
  <si>
    <t>顺昌县水美城市建设项目</t>
  </si>
  <si>
    <t>顺昌县鹭鹚溪流域治理</t>
  </si>
  <si>
    <t>浦城县水美城市建设综合治理项目</t>
  </si>
  <si>
    <t>光泽县水美城市（一期）涉水项目</t>
  </si>
  <si>
    <t>松溪县水美项目</t>
  </si>
  <si>
    <t>松溪县水美城市支撑项目</t>
  </si>
  <si>
    <t>福建省南平延平区西塔溪西芹段二期中小河流治理工程</t>
  </si>
  <si>
    <t>建阳区农村水系综合整治和水美乡村建设</t>
  </si>
  <si>
    <t>福建省南平市建阳区麻阳溪（莒口镇茶㘵和社州段）中小河流治理工程</t>
  </si>
  <si>
    <t>福建省南平市建阳区徐宸溪（长春桥二期段）防洪工程</t>
  </si>
  <si>
    <t>福建南平邵武市水口寨溪三期洪墩镇中小河流治理工程</t>
  </si>
  <si>
    <t>福建南平邵武市沿山镇古山溪（三期）中小河流治理工程</t>
  </si>
  <si>
    <t>南平武夷山市东溪二期中小河流治理工程</t>
  </si>
  <si>
    <t>南平武夷山市梅溪二期中小河流治理工程</t>
  </si>
  <si>
    <t>建瓯市农村水系综合整治工程</t>
  </si>
  <si>
    <t>建瓯市南雅镇高阳溪（仁墩村段）中小河流治理工程</t>
  </si>
  <si>
    <t>顺昌县农村水系综合整治及水美乡村建设项目</t>
  </si>
  <si>
    <t>福建省南平市顺昌县鹭鹚溪建西镇段二期中小河流治理工程</t>
  </si>
  <si>
    <t>福建南平浦城县石陂镇和濠村乡段中小河流治理工程</t>
  </si>
  <si>
    <t>浦城县官田溪上村、祖村和官田段中小河流治理工程</t>
  </si>
  <si>
    <t>光泽县农村水系综合整治和水美乡村建设项目</t>
  </si>
  <si>
    <t>光泽县儒茶溪三期中小河流治理工程</t>
  </si>
  <si>
    <t>松溪县渭田溪溪东段（二期）中小河流治理工程</t>
  </si>
  <si>
    <t>南平市政和县七星溪外屯蛙岩至洋后段中小河流治理工程</t>
  </si>
  <si>
    <t>南平市政和县后垄溪杨源茶林至翠溪段河道整治工程</t>
  </si>
  <si>
    <t>浦城县城区防洪排涝（高水高排）工程项目</t>
  </si>
  <si>
    <t>政和县防洪排涝（高水高排）工程</t>
  </si>
  <si>
    <t>十、平潭（2个项目，推前期0，计划开工0，在建2）</t>
  </si>
  <si>
    <t>平潭综合实验区防洪防潮工程</t>
  </si>
  <si>
    <t>平潭</t>
  </si>
  <si>
    <t>福建省平潭及闽江口水资源配置(一闸三线)工程平潭段</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</si>
</sst>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_);[Red]\(0\)"/>
    <numFmt numFmtId="177" formatCode="0.00_ "/>
    <numFmt numFmtId="178" formatCode="0_ "/>
  </numFmts>
  <fonts count="43">
    <font>
      <sz val="11"/>
      <color theme="1"/>
      <name val="宋体"/>
      <charset val="134"/>
      <scheme val="minor"/>
    </font>
    <font>
      <sz val="11"/>
      <color indexed="8"/>
      <name val="宋体"/>
      <charset val="134"/>
    </font>
    <font>
      <sz val="12"/>
      <color indexed="8"/>
      <name val="宋体"/>
      <charset val="134"/>
    </font>
    <font>
      <sz val="10"/>
      <color indexed="8"/>
      <name val="宋体"/>
      <charset val="134"/>
    </font>
    <font>
      <sz val="11"/>
      <color indexed="10"/>
      <name val="宋体"/>
      <charset val="134"/>
    </font>
    <font>
      <sz val="11"/>
      <name val="宋体"/>
      <charset val="134"/>
    </font>
    <font>
      <b/>
      <sz val="11"/>
      <name val="宋体"/>
      <charset val="134"/>
    </font>
    <font>
      <sz val="11"/>
      <color rgb="FFFF0000"/>
      <name val="宋体"/>
      <charset val="134"/>
    </font>
    <font>
      <sz val="10"/>
      <color indexed="8"/>
      <name val="Times New Roman"/>
      <charset val="134"/>
    </font>
    <font>
      <b/>
      <sz val="10"/>
      <color indexed="8"/>
      <name val="Times New Roman"/>
      <charset val="134"/>
    </font>
    <font>
      <sz val="11"/>
      <color indexed="8"/>
      <name val="宋体"/>
      <charset val="134"/>
      <scheme val="minor"/>
    </font>
    <font>
      <sz val="11"/>
      <color rgb="FF000000"/>
      <name val="宋体"/>
      <charset val="134"/>
      <scheme val="minor"/>
    </font>
    <font>
      <sz val="11"/>
      <name val="宋体"/>
      <charset val="134"/>
      <scheme val="minor"/>
    </font>
    <font>
      <b/>
      <sz val="12"/>
      <name val="宋体"/>
      <charset val="134"/>
    </font>
    <font>
      <sz val="18"/>
      <color indexed="8"/>
      <name val="方正小标宋简体"/>
      <charset val="134"/>
    </font>
    <font>
      <sz val="11"/>
      <color indexed="8"/>
      <name val="方正小标宋简体"/>
      <charset val="134"/>
    </font>
    <font>
      <b/>
      <sz val="11"/>
      <name val="Times New Roman"/>
      <charset val="134"/>
    </font>
    <font>
      <b/>
      <sz val="11"/>
      <name val="宋体"/>
      <charset val="134"/>
      <scheme val="minor"/>
    </font>
    <font>
      <sz val="11"/>
      <name val="宋体"/>
      <charset val="0"/>
      <scheme val="minor"/>
    </font>
    <font>
      <b/>
      <sz val="11"/>
      <name val="宋体"/>
      <charset val="0"/>
      <scheme val="minor"/>
    </font>
    <font>
      <sz val="11"/>
      <color rgb="FFFA7D00"/>
      <name val="宋体"/>
      <charset val="0"/>
      <scheme val="minor"/>
    </font>
    <font>
      <sz val="11"/>
      <color theme="0"/>
      <name val="宋体"/>
      <charset val="0"/>
      <scheme val="minor"/>
    </font>
    <font>
      <sz val="11"/>
      <color rgb="FF3F3F76"/>
      <name val="宋体"/>
      <charset val="0"/>
      <scheme val="minor"/>
    </font>
    <font>
      <sz val="11"/>
      <color theme="1"/>
      <name val="宋体"/>
      <charset val="0"/>
      <scheme val="minor"/>
    </font>
    <font>
      <sz val="11"/>
      <color rgb="FF006100"/>
      <name val="宋体"/>
      <charset val="0"/>
      <scheme val="minor"/>
    </font>
    <font>
      <b/>
      <sz val="11"/>
      <color rgb="FFFA7D00"/>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9C65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2"/>
      <name val="宋体"/>
      <charset val="134"/>
    </font>
    <font>
      <sz val="11"/>
      <color indexed="8"/>
      <name val="Tahoma"/>
      <charset val="134"/>
    </font>
    <font>
      <sz val="10"/>
      <name val="Helv"/>
      <charset val="134"/>
    </font>
    <font>
      <sz val="11"/>
      <name val="宋体"/>
      <charset val="0"/>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599993896298105"/>
        <bgColor indexed="64"/>
      </patternFill>
    </fill>
    <fill>
      <patternFill patternType="solid">
        <fgColor rgb="FFC6EFCE"/>
        <bgColor indexed="64"/>
      </patternFill>
    </fill>
    <fill>
      <patternFill patternType="solid">
        <fgColor rgb="FFF2F2F2"/>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8"/>
        <bgColor indexed="64"/>
      </patternFill>
    </fill>
    <fill>
      <patternFill patternType="solid">
        <fgColor theme="4" tint="0.799981688894314"/>
        <bgColor indexed="64"/>
      </patternFill>
    </fill>
    <fill>
      <patternFill patternType="solid">
        <fgColor theme="5"/>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1">
    <xf numFmtId="0" fontId="0" fillId="0" borderId="0">
      <alignment vertical="center"/>
    </xf>
    <xf numFmtId="42" fontId="0" fillId="0" borderId="0" applyFont="0" applyFill="0" applyBorder="0" applyAlignment="0" applyProtection="0">
      <alignment vertical="center"/>
    </xf>
    <xf numFmtId="0" fontId="23" fillId="18" borderId="0" applyNumberFormat="0" applyBorder="0" applyAlignment="0" applyProtection="0">
      <alignment vertical="center"/>
    </xf>
    <xf numFmtId="0" fontId="22" fillId="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3" borderId="0" applyNumberFormat="0" applyBorder="0" applyAlignment="0" applyProtection="0">
      <alignment vertical="center"/>
    </xf>
    <xf numFmtId="0" fontId="27" fillId="11" borderId="0" applyNumberFormat="0" applyBorder="0" applyAlignment="0" applyProtection="0">
      <alignment vertical="center"/>
    </xf>
    <xf numFmtId="43" fontId="0" fillId="0" borderId="0" applyFont="0" applyFill="0" applyBorder="0" applyAlignment="0" applyProtection="0">
      <alignment vertical="center"/>
    </xf>
    <xf numFmtId="0" fontId="21" fillId="25"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lignment vertical="center"/>
    </xf>
    <xf numFmtId="0" fontId="33" fillId="0" borderId="0" applyNumberFormat="0" applyFill="0" applyBorder="0" applyAlignment="0" applyProtection="0">
      <alignment vertical="center"/>
    </xf>
    <xf numFmtId="0" fontId="0" fillId="6" borderId="10" applyNumberFormat="0" applyFont="0" applyAlignment="0" applyProtection="0">
      <alignment vertical="center"/>
    </xf>
    <xf numFmtId="0" fontId="21" fillId="24" borderId="0" applyNumberFormat="0" applyBorder="0" applyAlignment="0" applyProtection="0">
      <alignment vertical="center"/>
    </xf>
    <xf numFmtId="0" fontId="2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9" fillId="0" borderId="0"/>
    <xf numFmtId="0" fontId="36" fillId="0" borderId="14" applyNumberFormat="0" applyFill="0" applyAlignment="0" applyProtection="0">
      <alignment vertical="center"/>
    </xf>
    <xf numFmtId="0" fontId="30" fillId="0" borderId="14" applyNumberFormat="0" applyFill="0" applyAlignment="0" applyProtection="0">
      <alignment vertical="center"/>
    </xf>
    <xf numFmtId="0" fontId="21" fillId="17" borderId="0" applyNumberFormat="0" applyBorder="0" applyAlignment="0" applyProtection="0">
      <alignment vertical="center"/>
    </xf>
    <xf numFmtId="0" fontId="26" fillId="0" borderId="15" applyNumberFormat="0" applyFill="0" applyAlignment="0" applyProtection="0">
      <alignment vertical="center"/>
    </xf>
    <xf numFmtId="0" fontId="21" fillId="5" borderId="0" applyNumberFormat="0" applyBorder="0" applyAlignment="0" applyProtection="0">
      <alignment vertical="center"/>
    </xf>
    <xf numFmtId="0" fontId="29" fillId="10" borderId="13" applyNumberFormat="0" applyAlignment="0" applyProtection="0">
      <alignment vertical="center"/>
    </xf>
    <xf numFmtId="0" fontId="25" fillId="10" borderId="11" applyNumberFormat="0" applyAlignment="0" applyProtection="0">
      <alignment vertical="center"/>
    </xf>
    <xf numFmtId="0" fontId="34" fillId="23" borderId="16" applyNumberFormat="0" applyAlignment="0" applyProtection="0">
      <alignment vertical="center"/>
    </xf>
    <xf numFmtId="0" fontId="23" fillId="29" borderId="0" applyNumberFormat="0" applyBorder="0" applyAlignment="0" applyProtection="0">
      <alignment vertical="center"/>
    </xf>
    <xf numFmtId="0" fontId="21" fillId="22" borderId="0" applyNumberFormat="0" applyBorder="0" applyAlignment="0" applyProtection="0">
      <alignment vertical="center"/>
    </xf>
    <xf numFmtId="0" fontId="20" fillId="0" borderId="9" applyNumberFormat="0" applyFill="0" applyAlignment="0" applyProtection="0">
      <alignment vertical="center"/>
    </xf>
    <xf numFmtId="0" fontId="39" fillId="0" borderId="0">
      <alignment vertical="center"/>
    </xf>
    <xf numFmtId="0" fontId="28" fillId="0" borderId="12" applyNumberFormat="0" applyFill="0" applyAlignment="0" applyProtection="0">
      <alignment vertical="center"/>
    </xf>
    <xf numFmtId="0" fontId="24" fillId="9" borderId="0" applyNumberFormat="0" applyBorder="0" applyAlignment="0" applyProtection="0">
      <alignment vertical="center"/>
    </xf>
    <xf numFmtId="0" fontId="35" fillId="28" borderId="0" applyNumberFormat="0" applyBorder="0" applyAlignment="0" applyProtection="0">
      <alignment vertical="center"/>
    </xf>
    <xf numFmtId="0" fontId="23" fillId="30" borderId="0" applyNumberFormat="0" applyBorder="0" applyAlignment="0" applyProtection="0">
      <alignment vertical="center"/>
    </xf>
    <xf numFmtId="0" fontId="21" fillId="19" borderId="0" applyNumberFormat="0" applyBorder="0" applyAlignment="0" applyProtection="0">
      <alignment vertical="center"/>
    </xf>
    <xf numFmtId="0" fontId="1" fillId="0" borderId="0">
      <alignment vertical="center"/>
    </xf>
    <xf numFmtId="0" fontId="23" fillId="21" borderId="0" applyNumberFormat="0" applyBorder="0" applyAlignment="0" applyProtection="0">
      <alignment vertical="center"/>
    </xf>
    <xf numFmtId="0" fontId="23" fillId="8" borderId="0" applyNumberFormat="0" applyBorder="0" applyAlignment="0" applyProtection="0">
      <alignment vertical="center"/>
    </xf>
    <xf numFmtId="0" fontId="39" fillId="0" borderId="0">
      <alignment vertical="center"/>
    </xf>
    <xf numFmtId="0" fontId="23" fillId="27" borderId="0" applyNumberFormat="0" applyBorder="0" applyAlignment="0" applyProtection="0">
      <alignment vertical="center"/>
    </xf>
    <xf numFmtId="0" fontId="23" fillId="16" borderId="0" applyNumberFormat="0" applyBorder="0" applyAlignment="0" applyProtection="0">
      <alignment vertical="center"/>
    </xf>
    <xf numFmtId="0" fontId="21" fillId="26" borderId="0" applyNumberFormat="0" applyBorder="0" applyAlignment="0" applyProtection="0">
      <alignment vertical="center"/>
    </xf>
    <xf numFmtId="0" fontId="1" fillId="0" borderId="0">
      <alignment vertical="center"/>
    </xf>
    <xf numFmtId="0" fontId="21" fillId="15" borderId="0" applyNumberFormat="0" applyBorder="0" applyAlignment="0" applyProtection="0">
      <alignment vertical="center"/>
    </xf>
    <xf numFmtId="0" fontId="23" fillId="14" borderId="0" applyNumberFormat="0" applyBorder="0" applyAlignment="0" applyProtection="0">
      <alignment vertical="center"/>
    </xf>
    <xf numFmtId="0" fontId="23" fillId="12" borderId="0" applyNumberFormat="0" applyBorder="0" applyAlignment="0" applyProtection="0">
      <alignment vertical="center"/>
    </xf>
    <xf numFmtId="0" fontId="21" fillId="20" borderId="0" applyNumberFormat="0" applyBorder="0" applyAlignment="0" applyProtection="0">
      <alignment vertical="center"/>
    </xf>
    <xf numFmtId="0" fontId="23"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40" fillId="0" borderId="0"/>
    <xf numFmtId="0" fontId="23" fillId="34" borderId="0" applyNumberFormat="0" applyBorder="0" applyAlignment="0" applyProtection="0">
      <alignment vertical="center"/>
    </xf>
    <xf numFmtId="0" fontId="21" fillId="35" borderId="0" applyNumberFormat="0" applyBorder="0" applyAlignment="0" applyProtection="0">
      <alignment vertical="center"/>
    </xf>
    <xf numFmtId="0" fontId="41" fillId="0" borderId="0">
      <alignment vertical="center"/>
    </xf>
    <xf numFmtId="0" fontId="39" fillId="0" borderId="0"/>
    <xf numFmtId="0" fontId="1" fillId="0" borderId="0">
      <alignment vertical="center"/>
    </xf>
    <xf numFmtId="0" fontId="1" fillId="0" borderId="0"/>
    <xf numFmtId="0" fontId="1" fillId="0" borderId="0"/>
  </cellStyleXfs>
  <cellXfs count="120">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left" vertical="center" wrapText="1"/>
    </xf>
    <xf numFmtId="0" fontId="7"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0" fillId="0" borderId="0" xfId="0" applyFont="1" applyFill="1" applyAlignment="1">
      <alignment horizontal="left" vertical="center" wrapText="1"/>
    </xf>
    <xf numFmtId="0" fontId="0" fillId="0" borderId="0" xfId="0" applyFont="1" applyFill="1" applyAlignment="1"/>
    <xf numFmtId="0" fontId="0" fillId="0" borderId="0" xfId="0" applyFont="1" applyFill="1" applyAlignment="1">
      <alignment wrapText="1"/>
    </xf>
    <xf numFmtId="0" fontId="11" fillId="0" borderId="0" xfId="0" applyFont="1" applyFill="1" applyAlignment="1">
      <alignment horizontal="left" vertical="center" wrapText="1"/>
    </xf>
    <xf numFmtId="0" fontId="12" fillId="0" borderId="0" xfId="0" applyFont="1" applyFill="1" applyAlignment="1"/>
    <xf numFmtId="0" fontId="0" fillId="0" borderId="0" xfId="0" applyFont="1" applyFill="1" applyAlignment="1">
      <alignment vertical="center" wrapText="1"/>
    </xf>
    <xf numFmtId="0" fontId="12" fillId="0" borderId="0" xfId="0" applyFont="1" applyFill="1" applyAlignment="1">
      <alignment horizontal="left" vertical="center" wrapText="1"/>
    </xf>
    <xf numFmtId="0" fontId="12" fillId="0" borderId="0" xfId="0" applyFont="1" applyFill="1" applyAlignment="1">
      <alignment horizontal="center" vertical="center" wrapText="1"/>
    </xf>
    <xf numFmtId="0" fontId="12" fillId="0" borderId="0" xfId="0" applyFont="1" applyFill="1" applyAlignment="1">
      <alignment horizontal="center" vertical="center"/>
    </xf>
    <xf numFmtId="0" fontId="12" fillId="0" borderId="0" xfId="0" applyFont="1" applyFill="1" applyAlignment="1">
      <alignment horizontal="left" vertical="center"/>
    </xf>
    <xf numFmtId="178" fontId="12" fillId="0" borderId="0" xfId="0" applyNumberFormat="1" applyFont="1"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13" fillId="2" borderId="0" xfId="0" applyFont="1" applyFill="1" applyAlignment="1">
      <alignment horizontal="left" vertical="center"/>
    </xf>
    <xf numFmtId="0" fontId="0" fillId="0" borderId="0" xfId="0" applyAlignment="1">
      <alignment horizontal="center" vertical="center"/>
    </xf>
    <xf numFmtId="0" fontId="14" fillId="0" borderId="0" xfId="0" applyFont="1" applyFill="1" applyBorder="1" applyAlignment="1">
      <alignment horizontal="center" vertical="center" wrapText="1"/>
    </xf>
    <xf numFmtId="178" fontId="15" fillId="0" borderId="0"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178" fontId="16" fillId="0" borderId="0" xfId="0" applyNumberFormat="1" applyFont="1" applyFill="1" applyBorder="1" applyAlignment="1">
      <alignment horizontal="center" vertical="center" wrapText="1"/>
    </xf>
    <xf numFmtId="178" fontId="5" fillId="0" borderId="0" xfId="0" applyNumberFormat="1" applyFont="1" applyFill="1" applyAlignment="1">
      <alignment horizontal="right" vertical="center" wrapText="1"/>
    </xf>
    <xf numFmtId="0" fontId="5" fillId="0" borderId="0" xfId="0" applyFont="1" applyFill="1" applyAlignment="1">
      <alignment horizontal="right" vertical="center" wrapText="1"/>
    </xf>
    <xf numFmtId="0" fontId="17" fillId="0" borderId="1" xfId="0" applyFont="1" applyFill="1" applyBorder="1" applyAlignment="1">
      <alignment horizontal="center" vertical="center" wrapText="1"/>
    </xf>
    <xf numFmtId="178" fontId="17" fillId="0" borderId="1" xfId="0" applyNumberFormat="1" applyFont="1" applyFill="1" applyBorder="1" applyAlignment="1">
      <alignment horizontal="center" vertical="center" wrapText="1"/>
    </xf>
    <xf numFmtId="178" fontId="17"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178" fontId="17" fillId="0" borderId="3" xfId="0"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 xfId="0" applyFont="1" applyFill="1" applyBorder="1" applyAlignment="1">
      <alignment vertical="center" wrapText="1"/>
    </xf>
    <xf numFmtId="0" fontId="17" fillId="0" borderId="3"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78"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178" fontId="12" fillId="0" borderId="1" xfId="0" applyNumberFormat="1" applyFont="1" applyFill="1" applyBorder="1" applyAlignment="1">
      <alignment horizontal="center" vertical="center"/>
    </xf>
    <xf numFmtId="0" fontId="12" fillId="0" borderId="1" xfId="45" applyFont="1" applyFill="1" applyBorder="1" applyAlignment="1">
      <alignment horizontal="left" vertical="center" wrapText="1"/>
    </xf>
    <xf numFmtId="0" fontId="17" fillId="0" borderId="4" xfId="0" applyFont="1" applyFill="1" applyBorder="1" applyAlignment="1">
      <alignment horizontal="left" vertical="center"/>
    </xf>
    <xf numFmtId="0" fontId="17" fillId="0" borderId="5" xfId="0" applyFont="1" applyFill="1" applyBorder="1" applyAlignment="1">
      <alignment horizontal="left" vertical="center"/>
    </xf>
    <xf numFmtId="0" fontId="17" fillId="0" borderId="6" xfId="0" applyFont="1" applyFill="1" applyBorder="1" applyAlignment="1">
      <alignment horizontal="left" vertical="center"/>
    </xf>
    <xf numFmtId="178" fontId="17" fillId="0" borderId="1" xfId="0" applyNumberFormat="1" applyFont="1" applyFill="1" applyBorder="1" applyAlignment="1">
      <alignment horizontal="center" vertical="center"/>
    </xf>
    <xf numFmtId="178" fontId="17"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178" fontId="12"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left" vertical="center"/>
    </xf>
    <xf numFmtId="0" fontId="17" fillId="0" borderId="1" xfId="0" applyFont="1" applyFill="1" applyBorder="1" applyAlignment="1">
      <alignment horizontal="left" vertical="center"/>
    </xf>
    <xf numFmtId="0" fontId="12" fillId="0" borderId="1" xfId="59" applyFont="1" applyFill="1" applyBorder="1" applyAlignment="1">
      <alignment horizontal="left" vertical="center" wrapText="1"/>
    </xf>
    <xf numFmtId="0" fontId="12" fillId="0" borderId="1" xfId="38" applyFont="1" applyFill="1" applyBorder="1" applyAlignment="1">
      <alignment horizontal="left" vertical="center" wrapText="1"/>
    </xf>
    <xf numFmtId="0" fontId="12" fillId="0" borderId="1" xfId="38" applyFont="1" applyFill="1" applyBorder="1" applyAlignment="1">
      <alignment horizontal="center" vertical="center" wrapText="1"/>
    </xf>
    <xf numFmtId="178" fontId="12" fillId="0" borderId="1" xfId="38" applyNumberFormat="1" applyFont="1" applyFill="1" applyBorder="1" applyAlignment="1">
      <alignment horizontal="center" vertical="center" wrapText="1"/>
    </xf>
    <xf numFmtId="0" fontId="12" fillId="0" borderId="1" xfId="32" applyFont="1" applyFill="1" applyBorder="1" applyAlignment="1">
      <alignment horizontal="left" vertical="center" wrapText="1"/>
    </xf>
    <xf numFmtId="178" fontId="12" fillId="0" borderId="1" xfId="32"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178" fontId="12" fillId="0" borderId="1" xfId="41" applyNumberFormat="1" applyFont="1" applyFill="1" applyBorder="1" applyAlignment="1">
      <alignment horizontal="center" vertical="center" wrapText="1"/>
    </xf>
    <xf numFmtId="178" fontId="12" fillId="0" borderId="1" xfId="56" applyNumberFormat="1" applyFont="1" applyFill="1" applyBorder="1" applyAlignment="1">
      <alignment horizontal="center" vertical="center" wrapText="1"/>
    </xf>
    <xf numFmtId="0" fontId="12" fillId="0" borderId="4" xfId="32" applyFont="1" applyFill="1" applyBorder="1" applyAlignment="1">
      <alignment horizontal="left" vertical="center" wrapText="1"/>
    </xf>
    <xf numFmtId="0" fontId="5" fillId="0" borderId="0" xfId="0" applyFont="1" applyFill="1" applyAlignment="1">
      <alignment horizontal="center" vertical="center" wrapText="1"/>
    </xf>
    <xf numFmtId="0" fontId="12" fillId="0" borderId="1" xfId="59" applyFont="1" applyFill="1" applyBorder="1" applyAlignment="1">
      <alignment horizontal="center" vertical="center" wrapText="1"/>
    </xf>
    <xf numFmtId="178" fontId="12" fillId="0" borderId="1" xfId="59" applyNumberFormat="1" applyFont="1" applyFill="1" applyBorder="1" applyAlignment="1">
      <alignment horizontal="center" vertical="center" wrapText="1"/>
    </xf>
    <xf numFmtId="0" fontId="12" fillId="0" borderId="1" xfId="57" applyFont="1" applyFill="1" applyBorder="1" applyAlignment="1">
      <alignment horizontal="left" vertical="center"/>
    </xf>
    <xf numFmtId="0" fontId="12" fillId="0" borderId="2" xfId="0" applyFont="1" applyFill="1" applyBorder="1" applyAlignment="1">
      <alignment horizontal="center" vertical="center" wrapText="1"/>
    </xf>
    <xf numFmtId="178" fontId="12" fillId="0" borderId="2" xfId="0" applyNumberFormat="1" applyFont="1" applyFill="1" applyBorder="1" applyAlignment="1">
      <alignment horizontal="center" vertical="center" wrapText="1"/>
    </xf>
    <xf numFmtId="0" fontId="12" fillId="0" borderId="1" xfId="53" applyFont="1" applyFill="1" applyBorder="1" applyAlignment="1">
      <alignment horizontal="left" vertical="center" wrapText="1"/>
    </xf>
    <xf numFmtId="178" fontId="18" fillId="0" borderId="1" xfId="0" applyNumberFormat="1" applyFont="1" applyFill="1" applyBorder="1" applyAlignment="1">
      <alignment horizontal="center" vertical="center" wrapText="1"/>
    </xf>
    <xf numFmtId="178" fontId="12" fillId="0" borderId="1" xfId="2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0" borderId="4" xfId="0" applyFont="1" applyFill="1" applyBorder="1" applyAlignment="1">
      <alignment horizontal="center" vertical="center" wrapText="1"/>
    </xf>
    <xf numFmtId="178" fontId="12" fillId="0" borderId="6" xfId="0" applyNumberFormat="1" applyFont="1" applyFill="1" applyBorder="1" applyAlignment="1">
      <alignment horizontal="center" vertical="center" wrapText="1"/>
    </xf>
    <xf numFmtId="0" fontId="12"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178" fontId="12" fillId="0" borderId="3" xfId="0" applyNumberFormat="1" applyFont="1" applyFill="1" applyBorder="1" applyAlignment="1">
      <alignment horizontal="center" vertical="center" wrapText="1"/>
    </xf>
    <xf numFmtId="0" fontId="12" fillId="4" borderId="1" xfId="0" applyFont="1" applyFill="1" applyBorder="1" applyAlignment="1">
      <alignment horizontal="left" vertical="center" wrapText="1"/>
    </xf>
    <xf numFmtId="0" fontId="12" fillId="0" borderId="1" xfId="58" applyFont="1" applyFill="1" applyBorder="1" applyAlignment="1" applyProtection="1">
      <alignment horizontal="left" vertical="center" wrapText="1"/>
    </xf>
    <xf numFmtId="0" fontId="12" fillId="0" borderId="1" xfId="58" applyFont="1" applyFill="1" applyBorder="1" applyAlignment="1" applyProtection="1">
      <alignment horizontal="center" vertical="center" wrapText="1"/>
    </xf>
    <xf numFmtId="178" fontId="12" fillId="0" borderId="1" xfId="58" applyNumberFormat="1" applyFont="1" applyFill="1" applyBorder="1" applyAlignment="1" applyProtection="1">
      <alignment horizontal="center" vertical="center" wrapText="1"/>
    </xf>
    <xf numFmtId="0" fontId="19" fillId="0" borderId="1" xfId="0" applyFont="1" applyFill="1" applyBorder="1" applyAlignment="1">
      <alignment horizontal="center" vertical="center" wrapText="1"/>
    </xf>
    <xf numFmtId="178" fontId="19"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78" fontId="18"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center" vertical="center" wrapText="1"/>
    </xf>
    <xf numFmtId="0" fontId="12" fillId="0" borderId="1" xfId="60" applyNumberFormat="1" applyFont="1" applyFill="1" applyBorder="1" applyAlignment="1" applyProtection="1">
      <alignment horizontal="left" vertical="center" wrapText="1"/>
    </xf>
    <xf numFmtId="178" fontId="18" fillId="0" borderId="1" xfId="60" applyNumberFormat="1" applyFont="1" applyFill="1" applyBorder="1" applyAlignment="1" applyProtection="1">
      <alignment horizontal="center" vertical="center" wrapText="1"/>
    </xf>
    <xf numFmtId="0" fontId="18" fillId="0" borderId="1" xfId="0" applyFont="1" applyFill="1" applyBorder="1" applyAlignment="1">
      <alignment horizontal="left" vertical="center" wrapText="1"/>
    </xf>
    <xf numFmtId="177" fontId="12"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shrinkToFit="1"/>
    </xf>
    <xf numFmtId="178" fontId="18" fillId="0" borderId="1" xfId="59" applyNumberFormat="1" applyFont="1" applyFill="1" applyBorder="1" applyAlignment="1">
      <alignment horizontal="center" vertical="center" wrapText="1"/>
    </xf>
    <xf numFmtId="0" fontId="10" fillId="0" borderId="0" xfId="0" applyFont="1" applyFill="1" applyAlignment="1">
      <alignment horizontal="center" vertical="center" wrapText="1"/>
    </xf>
    <xf numFmtId="178" fontId="12" fillId="0" borderId="1" xfId="0" applyNumberFormat="1"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center" vertical="center" wrapText="1"/>
    </xf>
    <xf numFmtId="178" fontId="12" fillId="0" borderId="8" xfId="0" applyNumberFormat="1" applyFont="1" applyFill="1" applyBorder="1" applyAlignment="1">
      <alignment horizontal="center" vertical="center" wrapText="1"/>
    </xf>
    <xf numFmtId="178" fontId="12" fillId="0" borderId="1" xfId="12" applyNumberFormat="1" applyFont="1" applyFill="1" applyBorder="1" applyAlignment="1">
      <alignment horizontal="center" vertical="center" wrapText="1"/>
    </xf>
    <xf numFmtId="0" fontId="17" fillId="0" borderId="1" xfId="0" applyFont="1" applyFill="1" applyBorder="1" applyAlignment="1">
      <alignment horizontal="center" vertical="center"/>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10 11 2 2 2 2 2 2 2 2 2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常规_Sheet2" xfId="32"/>
    <cellStyle name="汇总" xfId="33" builtinId="25"/>
    <cellStyle name="好" xfId="34" builtinId="26"/>
    <cellStyle name="适中" xfId="35" builtinId="28"/>
    <cellStyle name="20% - 强调文字颜色 5" xfId="36" builtinId="46"/>
    <cellStyle name="强调文字颜色 1" xfId="37" builtinId="29"/>
    <cellStyle name="常规 2 2 2" xfId="38"/>
    <cellStyle name="20% - 强调文字颜色 1" xfId="39" builtinId="30"/>
    <cellStyle name="40% - 强调文字颜色 1" xfId="40" builtinId="31"/>
    <cellStyle name="常规 43" xfId="41"/>
    <cellStyle name="20% - 强调文字颜色 2" xfId="42" builtinId="34"/>
    <cellStyle name="40% - 强调文字颜色 2" xfId="43" builtinId="35"/>
    <cellStyle name="强调文字颜色 3" xfId="44" builtinId="37"/>
    <cellStyle name="常规_附件1  2020年全省重大水利项目进展情况表(分3个表）" xfId="45"/>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2 18" xfId="56"/>
    <cellStyle name="常规 3" xfId="57"/>
    <cellStyle name="常规 10 2 2 2" xfId="58"/>
    <cellStyle name="常规 2" xfId="59"/>
    <cellStyle name="常规 4 2"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614"/>
  <sheetViews>
    <sheetView tabSelected="1" zoomScale="175" zoomScaleNormal="175" workbookViewId="0">
      <pane ySplit="5" topLeftCell="A6" activePane="bottomLeft" state="frozen"/>
      <selection/>
      <selection pane="bottomLeft" activeCell="B15" sqref="B15"/>
    </sheetView>
  </sheetViews>
  <sheetFormatPr defaultColWidth="9" defaultRowHeight="13.5" customHeight="1" outlineLevelCol="6"/>
  <cols>
    <col min="1" max="1" width="4.91666666666667" style="25" customWidth="1"/>
    <col min="2" max="2" width="50.6166666666667" style="26" customWidth="1"/>
    <col min="3" max="3" width="9.44166666666667" style="25" customWidth="1"/>
    <col min="4" max="4" width="10.625" style="27" customWidth="1"/>
    <col min="5" max="5" width="9.44166666666667" style="27" customWidth="1"/>
    <col min="6" max="6" width="9.44166666666667" style="25" customWidth="1"/>
    <col min="7" max="7" width="9" style="28" hidden="1" customWidth="1"/>
    <col min="8" max="241" width="9" style="29"/>
    <col min="242" max="242" width="6.625" style="29" customWidth="1"/>
    <col min="243" max="243" width="24.375" style="29" customWidth="1"/>
    <col min="244" max="244" width="10" style="29" customWidth="1"/>
    <col min="245" max="245" width="34.5" style="29" customWidth="1"/>
    <col min="246" max="246" width="11.25" style="29" customWidth="1"/>
    <col min="247" max="247" width="10.75" style="29" customWidth="1"/>
    <col min="248" max="248" width="15" style="29" customWidth="1"/>
    <col min="249" max="249" width="15.125" style="29" customWidth="1"/>
    <col min="250" max="250" width="10.625" style="29" customWidth="1"/>
    <col min="251" max="251" width="19.875" style="29" customWidth="1"/>
    <col min="252" max="252" width="10.875" style="29" customWidth="1"/>
    <col min="253" max="253" width="12.125" style="29" customWidth="1"/>
    <col min="254" max="497" width="9" style="29"/>
    <col min="498" max="498" width="6.625" style="29" customWidth="1"/>
    <col min="499" max="499" width="24.375" style="29" customWidth="1"/>
    <col min="500" max="500" width="10" style="29" customWidth="1"/>
    <col min="501" max="501" width="34.5" style="29" customWidth="1"/>
    <col min="502" max="502" width="11.25" style="29" customWidth="1"/>
    <col min="503" max="503" width="10.75" style="29" customWidth="1"/>
    <col min="504" max="504" width="15" style="29" customWidth="1"/>
    <col min="505" max="505" width="15.125" style="29" customWidth="1"/>
    <col min="506" max="506" width="10.625" style="29" customWidth="1"/>
    <col min="507" max="507" width="19.875" style="29" customWidth="1"/>
    <col min="508" max="508" width="10.875" style="29" customWidth="1"/>
    <col min="509" max="509" width="12.125" style="29" customWidth="1"/>
    <col min="510" max="753" width="9" style="29"/>
    <col min="754" max="754" width="6.625" style="29" customWidth="1"/>
    <col min="755" max="755" width="24.375" style="29" customWidth="1"/>
    <col min="756" max="756" width="10" style="29" customWidth="1"/>
    <col min="757" max="757" width="34.5" style="29" customWidth="1"/>
    <col min="758" max="758" width="11.25" style="29" customWidth="1"/>
    <col min="759" max="759" width="10.75" style="29" customWidth="1"/>
    <col min="760" max="760" width="15" style="29" customWidth="1"/>
    <col min="761" max="761" width="15.125" style="29" customWidth="1"/>
    <col min="762" max="762" width="10.625" style="29" customWidth="1"/>
    <col min="763" max="763" width="19.875" style="29" customWidth="1"/>
    <col min="764" max="764" width="10.875" style="29" customWidth="1"/>
    <col min="765" max="765" width="12.125" style="29" customWidth="1"/>
    <col min="766" max="1009" width="9" style="29"/>
    <col min="1010" max="1010" width="6.625" style="29" customWidth="1"/>
    <col min="1011" max="1011" width="24.375" style="29" customWidth="1"/>
    <col min="1012" max="1012" width="10" style="29" customWidth="1"/>
    <col min="1013" max="1013" width="34.5" style="29" customWidth="1"/>
    <col min="1014" max="1014" width="11.25" style="29" customWidth="1"/>
    <col min="1015" max="1015" width="10.75" style="29" customWidth="1"/>
    <col min="1016" max="1016" width="15" style="29" customWidth="1"/>
    <col min="1017" max="1017" width="15.125" style="29" customWidth="1"/>
    <col min="1018" max="1018" width="10.625" style="29" customWidth="1"/>
    <col min="1019" max="1019" width="19.875" style="29" customWidth="1"/>
    <col min="1020" max="1020" width="10.875" style="29" customWidth="1"/>
    <col min="1021" max="1021" width="12.125" style="29" customWidth="1"/>
    <col min="1022" max="1265" width="9" style="29"/>
    <col min="1266" max="1266" width="6.625" style="29" customWidth="1"/>
    <col min="1267" max="1267" width="24.375" style="29" customWidth="1"/>
    <col min="1268" max="1268" width="10" style="29" customWidth="1"/>
    <col min="1269" max="1269" width="34.5" style="29" customWidth="1"/>
    <col min="1270" max="1270" width="11.25" style="29" customWidth="1"/>
    <col min="1271" max="1271" width="10.75" style="29" customWidth="1"/>
    <col min="1272" max="1272" width="15" style="29" customWidth="1"/>
    <col min="1273" max="1273" width="15.125" style="29" customWidth="1"/>
    <col min="1274" max="1274" width="10.625" style="29" customWidth="1"/>
    <col min="1275" max="1275" width="19.875" style="29" customWidth="1"/>
    <col min="1276" max="1276" width="10.875" style="29" customWidth="1"/>
    <col min="1277" max="1277" width="12.125" style="29" customWidth="1"/>
    <col min="1278" max="1521" width="9" style="29"/>
    <col min="1522" max="1522" width="6.625" style="29" customWidth="1"/>
    <col min="1523" max="1523" width="24.375" style="29" customWidth="1"/>
    <col min="1524" max="1524" width="10" style="29" customWidth="1"/>
    <col min="1525" max="1525" width="34.5" style="29" customWidth="1"/>
    <col min="1526" max="1526" width="11.25" style="29" customWidth="1"/>
    <col min="1527" max="1527" width="10.75" style="29" customWidth="1"/>
    <col min="1528" max="1528" width="15" style="29" customWidth="1"/>
    <col min="1529" max="1529" width="15.125" style="29" customWidth="1"/>
    <col min="1530" max="1530" width="10.625" style="29" customWidth="1"/>
    <col min="1531" max="1531" width="19.875" style="29" customWidth="1"/>
    <col min="1532" max="1532" width="10.875" style="29" customWidth="1"/>
    <col min="1533" max="1533" width="12.125" style="29" customWidth="1"/>
    <col min="1534" max="1777" width="9" style="29"/>
    <col min="1778" max="1778" width="6.625" style="29" customWidth="1"/>
    <col min="1779" max="1779" width="24.375" style="29" customWidth="1"/>
    <col min="1780" max="1780" width="10" style="29" customWidth="1"/>
    <col min="1781" max="1781" width="34.5" style="29" customWidth="1"/>
    <col min="1782" max="1782" width="11.25" style="29" customWidth="1"/>
    <col min="1783" max="1783" width="10.75" style="29" customWidth="1"/>
    <col min="1784" max="1784" width="15" style="29" customWidth="1"/>
    <col min="1785" max="1785" width="15.125" style="29" customWidth="1"/>
    <col min="1786" max="1786" width="10.625" style="29" customWidth="1"/>
    <col min="1787" max="1787" width="19.875" style="29" customWidth="1"/>
    <col min="1788" max="1788" width="10.875" style="29" customWidth="1"/>
    <col min="1789" max="1789" width="12.125" style="29" customWidth="1"/>
    <col min="1790" max="2033" width="9" style="29"/>
    <col min="2034" max="2034" width="6.625" style="29" customWidth="1"/>
    <col min="2035" max="2035" width="24.375" style="29" customWidth="1"/>
    <col min="2036" max="2036" width="10" style="29" customWidth="1"/>
    <col min="2037" max="2037" width="34.5" style="29" customWidth="1"/>
    <col min="2038" max="2038" width="11.25" style="29" customWidth="1"/>
    <col min="2039" max="2039" width="10.75" style="29" customWidth="1"/>
    <col min="2040" max="2040" width="15" style="29" customWidth="1"/>
    <col min="2041" max="2041" width="15.125" style="29" customWidth="1"/>
    <col min="2042" max="2042" width="10.625" style="29" customWidth="1"/>
    <col min="2043" max="2043" width="19.875" style="29" customWidth="1"/>
    <col min="2044" max="2044" width="10.875" style="29" customWidth="1"/>
    <col min="2045" max="2045" width="12.125" style="29" customWidth="1"/>
    <col min="2046" max="2289" width="9" style="29"/>
    <col min="2290" max="2290" width="6.625" style="29" customWidth="1"/>
    <col min="2291" max="2291" width="24.375" style="29" customWidth="1"/>
    <col min="2292" max="2292" width="10" style="29" customWidth="1"/>
    <col min="2293" max="2293" width="34.5" style="29" customWidth="1"/>
    <col min="2294" max="2294" width="11.25" style="29" customWidth="1"/>
    <col min="2295" max="2295" width="10.75" style="29" customWidth="1"/>
    <col min="2296" max="2296" width="15" style="29" customWidth="1"/>
    <col min="2297" max="2297" width="15.125" style="29" customWidth="1"/>
    <col min="2298" max="2298" width="10.625" style="29" customWidth="1"/>
    <col min="2299" max="2299" width="19.875" style="29" customWidth="1"/>
    <col min="2300" max="2300" width="10.875" style="29" customWidth="1"/>
    <col min="2301" max="2301" width="12.125" style="29" customWidth="1"/>
    <col min="2302" max="2545" width="9" style="29"/>
    <col min="2546" max="2546" width="6.625" style="29" customWidth="1"/>
    <col min="2547" max="2547" width="24.375" style="29" customWidth="1"/>
    <col min="2548" max="2548" width="10" style="29" customWidth="1"/>
    <col min="2549" max="2549" width="34.5" style="29" customWidth="1"/>
    <col min="2550" max="2550" width="11.25" style="29" customWidth="1"/>
    <col min="2551" max="2551" width="10.75" style="29" customWidth="1"/>
    <col min="2552" max="2552" width="15" style="29" customWidth="1"/>
    <col min="2553" max="2553" width="15.125" style="29" customWidth="1"/>
    <col min="2554" max="2554" width="10.625" style="29" customWidth="1"/>
    <col min="2555" max="2555" width="19.875" style="29" customWidth="1"/>
    <col min="2556" max="2556" width="10.875" style="29" customWidth="1"/>
    <col min="2557" max="2557" width="12.125" style="29" customWidth="1"/>
    <col min="2558" max="2801" width="9" style="29"/>
    <col min="2802" max="2802" width="6.625" style="29" customWidth="1"/>
    <col min="2803" max="2803" width="24.375" style="29" customWidth="1"/>
    <col min="2804" max="2804" width="10" style="29" customWidth="1"/>
    <col min="2805" max="2805" width="34.5" style="29" customWidth="1"/>
    <col min="2806" max="2806" width="11.25" style="29" customWidth="1"/>
    <col min="2807" max="2807" width="10.75" style="29" customWidth="1"/>
    <col min="2808" max="2808" width="15" style="29" customWidth="1"/>
    <col min="2809" max="2809" width="15.125" style="29" customWidth="1"/>
    <col min="2810" max="2810" width="10.625" style="29" customWidth="1"/>
    <col min="2811" max="2811" width="19.875" style="29" customWidth="1"/>
    <col min="2812" max="2812" width="10.875" style="29" customWidth="1"/>
    <col min="2813" max="2813" width="12.125" style="29" customWidth="1"/>
    <col min="2814" max="3057" width="9" style="29"/>
    <col min="3058" max="3058" width="6.625" style="29" customWidth="1"/>
    <col min="3059" max="3059" width="24.375" style="29" customWidth="1"/>
    <col min="3060" max="3060" width="10" style="29" customWidth="1"/>
    <col min="3061" max="3061" width="34.5" style="29" customWidth="1"/>
    <col min="3062" max="3062" width="11.25" style="29" customWidth="1"/>
    <col min="3063" max="3063" width="10.75" style="29" customWidth="1"/>
    <col min="3064" max="3064" width="15" style="29" customWidth="1"/>
    <col min="3065" max="3065" width="15.125" style="29" customWidth="1"/>
    <col min="3066" max="3066" width="10.625" style="29" customWidth="1"/>
    <col min="3067" max="3067" width="19.875" style="29" customWidth="1"/>
    <col min="3068" max="3068" width="10.875" style="29" customWidth="1"/>
    <col min="3069" max="3069" width="12.125" style="29" customWidth="1"/>
    <col min="3070" max="3313" width="9" style="29"/>
    <col min="3314" max="3314" width="6.625" style="29" customWidth="1"/>
    <col min="3315" max="3315" width="24.375" style="29" customWidth="1"/>
    <col min="3316" max="3316" width="10" style="29" customWidth="1"/>
    <col min="3317" max="3317" width="34.5" style="29" customWidth="1"/>
    <col min="3318" max="3318" width="11.25" style="29" customWidth="1"/>
    <col min="3319" max="3319" width="10.75" style="29" customWidth="1"/>
    <col min="3320" max="3320" width="15" style="29" customWidth="1"/>
    <col min="3321" max="3321" width="15.125" style="29" customWidth="1"/>
    <col min="3322" max="3322" width="10.625" style="29" customWidth="1"/>
    <col min="3323" max="3323" width="19.875" style="29" customWidth="1"/>
    <col min="3324" max="3324" width="10.875" style="29" customWidth="1"/>
    <col min="3325" max="3325" width="12.125" style="29" customWidth="1"/>
    <col min="3326" max="3569" width="9" style="29"/>
    <col min="3570" max="3570" width="6.625" style="29" customWidth="1"/>
    <col min="3571" max="3571" width="24.375" style="29" customWidth="1"/>
    <col min="3572" max="3572" width="10" style="29" customWidth="1"/>
    <col min="3573" max="3573" width="34.5" style="29" customWidth="1"/>
    <col min="3574" max="3574" width="11.25" style="29" customWidth="1"/>
    <col min="3575" max="3575" width="10.75" style="29" customWidth="1"/>
    <col min="3576" max="3576" width="15" style="29" customWidth="1"/>
    <col min="3577" max="3577" width="15.125" style="29" customWidth="1"/>
    <col min="3578" max="3578" width="10.625" style="29" customWidth="1"/>
    <col min="3579" max="3579" width="19.875" style="29" customWidth="1"/>
    <col min="3580" max="3580" width="10.875" style="29" customWidth="1"/>
    <col min="3581" max="3581" width="12.125" style="29" customWidth="1"/>
    <col min="3582" max="3825" width="9" style="29"/>
    <col min="3826" max="3826" width="6.625" style="29" customWidth="1"/>
    <col min="3827" max="3827" width="24.375" style="29" customWidth="1"/>
    <col min="3828" max="3828" width="10" style="29" customWidth="1"/>
    <col min="3829" max="3829" width="34.5" style="29" customWidth="1"/>
    <col min="3830" max="3830" width="11.25" style="29" customWidth="1"/>
    <col min="3831" max="3831" width="10.75" style="29" customWidth="1"/>
    <col min="3832" max="3832" width="15" style="29" customWidth="1"/>
    <col min="3833" max="3833" width="15.125" style="29" customWidth="1"/>
    <col min="3834" max="3834" width="10.625" style="29" customWidth="1"/>
    <col min="3835" max="3835" width="19.875" style="29" customWidth="1"/>
    <col min="3836" max="3836" width="10.875" style="29" customWidth="1"/>
    <col min="3837" max="3837" width="12.125" style="29" customWidth="1"/>
    <col min="3838" max="4081" width="9" style="29"/>
    <col min="4082" max="4082" width="6.625" style="29" customWidth="1"/>
    <col min="4083" max="4083" width="24.375" style="29" customWidth="1"/>
    <col min="4084" max="4084" width="10" style="29" customWidth="1"/>
    <col min="4085" max="4085" width="34.5" style="29" customWidth="1"/>
    <col min="4086" max="4086" width="11.25" style="29" customWidth="1"/>
    <col min="4087" max="4087" width="10.75" style="29" customWidth="1"/>
    <col min="4088" max="4088" width="15" style="29" customWidth="1"/>
    <col min="4089" max="4089" width="15.125" style="29" customWidth="1"/>
    <col min="4090" max="4090" width="10.625" style="29" customWidth="1"/>
    <col min="4091" max="4091" width="19.875" style="29" customWidth="1"/>
    <col min="4092" max="4092" width="10.875" style="29" customWidth="1"/>
    <col min="4093" max="4093" width="12.125" style="29" customWidth="1"/>
    <col min="4094" max="4337" width="9" style="29"/>
    <col min="4338" max="4338" width="6.625" style="29" customWidth="1"/>
    <col min="4339" max="4339" width="24.375" style="29" customWidth="1"/>
    <col min="4340" max="4340" width="10" style="29" customWidth="1"/>
    <col min="4341" max="4341" width="34.5" style="29" customWidth="1"/>
    <col min="4342" max="4342" width="11.25" style="29" customWidth="1"/>
    <col min="4343" max="4343" width="10.75" style="29" customWidth="1"/>
    <col min="4344" max="4344" width="15" style="29" customWidth="1"/>
    <col min="4345" max="4345" width="15.125" style="29" customWidth="1"/>
    <col min="4346" max="4346" width="10.625" style="29" customWidth="1"/>
    <col min="4347" max="4347" width="19.875" style="29" customWidth="1"/>
    <col min="4348" max="4348" width="10.875" style="29" customWidth="1"/>
    <col min="4349" max="4349" width="12.125" style="29" customWidth="1"/>
    <col min="4350" max="4593" width="9" style="29"/>
    <col min="4594" max="4594" width="6.625" style="29" customWidth="1"/>
    <col min="4595" max="4595" width="24.375" style="29" customWidth="1"/>
    <col min="4596" max="4596" width="10" style="29" customWidth="1"/>
    <col min="4597" max="4597" width="34.5" style="29" customWidth="1"/>
    <col min="4598" max="4598" width="11.25" style="29" customWidth="1"/>
    <col min="4599" max="4599" width="10.75" style="29" customWidth="1"/>
    <col min="4600" max="4600" width="15" style="29" customWidth="1"/>
    <col min="4601" max="4601" width="15.125" style="29" customWidth="1"/>
    <col min="4602" max="4602" width="10.625" style="29" customWidth="1"/>
    <col min="4603" max="4603" width="19.875" style="29" customWidth="1"/>
    <col min="4604" max="4604" width="10.875" style="29" customWidth="1"/>
    <col min="4605" max="4605" width="12.125" style="29" customWidth="1"/>
    <col min="4606" max="4849" width="9" style="29"/>
    <col min="4850" max="4850" width="6.625" style="29" customWidth="1"/>
    <col min="4851" max="4851" width="24.375" style="29" customWidth="1"/>
    <col min="4852" max="4852" width="10" style="29" customWidth="1"/>
    <col min="4853" max="4853" width="34.5" style="29" customWidth="1"/>
    <col min="4854" max="4854" width="11.25" style="29" customWidth="1"/>
    <col min="4855" max="4855" width="10.75" style="29" customWidth="1"/>
    <col min="4856" max="4856" width="15" style="29" customWidth="1"/>
    <col min="4857" max="4857" width="15.125" style="29" customWidth="1"/>
    <col min="4858" max="4858" width="10.625" style="29" customWidth="1"/>
    <col min="4859" max="4859" width="19.875" style="29" customWidth="1"/>
    <col min="4860" max="4860" width="10.875" style="29" customWidth="1"/>
    <col min="4861" max="4861" width="12.125" style="29" customWidth="1"/>
    <col min="4862" max="5105" width="9" style="29"/>
    <col min="5106" max="5106" width="6.625" style="29" customWidth="1"/>
    <col min="5107" max="5107" width="24.375" style="29" customWidth="1"/>
    <col min="5108" max="5108" width="10" style="29" customWidth="1"/>
    <col min="5109" max="5109" width="34.5" style="29" customWidth="1"/>
    <col min="5110" max="5110" width="11.25" style="29" customWidth="1"/>
    <col min="5111" max="5111" width="10.75" style="29" customWidth="1"/>
    <col min="5112" max="5112" width="15" style="29" customWidth="1"/>
    <col min="5113" max="5113" width="15.125" style="29" customWidth="1"/>
    <col min="5114" max="5114" width="10.625" style="29" customWidth="1"/>
    <col min="5115" max="5115" width="19.875" style="29" customWidth="1"/>
    <col min="5116" max="5116" width="10.875" style="29" customWidth="1"/>
    <col min="5117" max="5117" width="12.125" style="29" customWidth="1"/>
    <col min="5118" max="5361" width="9" style="29"/>
    <col min="5362" max="5362" width="6.625" style="29" customWidth="1"/>
    <col min="5363" max="5363" width="24.375" style="29" customWidth="1"/>
    <col min="5364" max="5364" width="10" style="29" customWidth="1"/>
    <col min="5365" max="5365" width="34.5" style="29" customWidth="1"/>
    <col min="5366" max="5366" width="11.25" style="29" customWidth="1"/>
    <col min="5367" max="5367" width="10.75" style="29" customWidth="1"/>
    <col min="5368" max="5368" width="15" style="29" customWidth="1"/>
    <col min="5369" max="5369" width="15.125" style="29" customWidth="1"/>
    <col min="5370" max="5370" width="10.625" style="29" customWidth="1"/>
    <col min="5371" max="5371" width="19.875" style="29" customWidth="1"/>
    <col min="5372" max="5372" width="10.875" style="29" customWidth="1"/>
    <col min="5373" max="5373" width="12.125" style="29" customWidth="1"/>
    <col min="5374" max="5617" width="9" style="29"/>
    <col min="5618" max="5618" width="6.625" style="29" customWidth="1"/>
    <col min="5619" max="5619" width="24.375" style="29" customWidth="1"/>
    <col min="5620" max="5620" width="10" style="29" customWidth="1"/>
    <col min="5621" max="5621" width="34.5" style="29" customWidth="1"/>
    <col min="5622" max="5622" width="11.25" style="29" customWidth="1"/>
    <col min="5623" max="5623" width="10.75" style="29" customWidth="1"/>
    <col min="5624" max="5624" width="15" style="29" customWidth="1"/>
    <col min="5625" max="5625" width="15.125" style="29" customWidth="1"/>
    <col min="5626" max="5626" width="10.625" style="29" customWidth="1"/>
    <col min="5627" max="5627" width="19.875" style="29" customWidth="1"/>
    <col min="5628" max="5628" width="10.875" style="29" customWidth="1"/>
    <col min="5629" max="5629" width="12.125" style="29" customWidth="1"/>
    <col min="5630" max="5873" width="9" style="29"/>
    <col min="5874" max="5874" width="6.625" style="29" customWidth="1"/>
    <col min="5875" max="5875" width="24.375" style="29" customWidth="1"/>
    <col min="5876" max="5876" width="10" style="29" customWidth="1"/>
    <col min="5877" max="5877" width="34.5" style="29" customWidth="1"/>
    <col min="5878" max="5878" width="11.25" style="29" customWidth="1"/>
    <col min="5879" max="5879" width="10.75" style="29" customWidth="1"/>
    <col min="5880" max="5880" width="15" style="29" customWidth="1"/>
    <col min="5881" max="5881" width="15.125" style="29" customWidth="1"/>
    <col min="5882" max="5882" width="10.625" style="29" customWidth="1"/>
    <col min="5883" max="5883" width="19.875" style="29" customWidth="1"/>
    <col min="5884" max="5884" width="10.875" style="29" customWidth="1"/>
    <col min="5885" max="5885" width="12.125" style="29" customWidth="1"/>
    <col min="5886" max="6129" width="9" style="29"/>
    <col min="6130" max="6130" width="6.625" style="29" customWidth="1"/>
    <col min="6131" max="6131" width="24.375" style="29" customWidth="1"/>
    <col min="6132" max="6132" width="10" style="29" customWidth="1"/>
    <col min="6133" max="6133" width="34.5" style="29" customWidth="1"/>
    <col min="6134" max="6134" width="11.25" style="29" customWidth="1"/>
    <col min="6135" max="6135" width="10.75" style="29" customWidth="1"/>
    <col min="6136" max="6136" width="15" style="29" customWidth="1"/>
    <col min="6137" max="6137" width="15.125" style="29" customWidth="1"/>
    <col min="6138" max="6138" width="10.625" style="29" customWidth="1"/>
    <col min="6139" max="6139" width="19.875" style="29" customWidth="1"/>
    <col min="6140" max="6140" width="10.875" style="29" customWidth="1"/>
    <col min="6141" max="6141" width="12.125" style="29" customWidth="1"/>
    <col min="6142" max="6385" width="9" style="29"/>
    <col min="6386" max="6386" width="6.625" style="29" customWidth="1"/>
    <col min="6387" max="6387" width="24.375" style="29" customWidth="1"/>
    <col min="6388" max="6388" width="10" style="29" customWidth="1"/>
    <col min="6389" max="6389" width="34.5" style="29" customWidth="1"/>
    <col min="6390" max="6390" width="11.25" style="29" customWidth="1"/>
    <col min="6391" max="6391" width="10.75" style="29" customWidth="1"/>
    <col min="6392" max="6392" width="15" style="29" customWidth="1"/>
    <col min="6393" max="6393" width="15.125" style="29" customWidth="1"/>
    <col min="6394" max="6394" width="10.625" style="29" customWidth="1"/>
    <col min="6395" max="6395" width="19.875" style="29" customWidth="1"/>
    <col min="6396" max="6396" width="10.875" style="29" customWidth="1"/>
    <col min="6397" max="6397" width="12.125" style="29" customWidth="1"/>
    <col min="6398" max="6641" width="9" style="29"/>
    <col min="6642" max="6642" width="6.625" style="29" customWidth="1"/>
    <col min="6643" max="6643" width="24.375" style="29" customWidth="1"/>
    <col min="6644" max="6644" width="10" style="29" customWidth="1"/>
    <col min="6645" max="6645" width="34.5" style="29" customWidth="1"/>
    <col min="6646" max="6646" width="11.25" style="29" customWidth="1"/>
    <col min="6647" max="6647" width="10.75" style="29" customWidth="1"/>
    <col min="6648" max="6648" width="15" style="29" customWidth="1"/>
    <col min="6649" max="6649" width="15.125" style="29" customWidth="1"/>
    <col min="6650" max="6650" width="10.625" style="29" customWidth="1"/>
    <col min="6651" max="6651" width="19.875" style="29" customWidth="1"/>
    <col min="6652" max="6652" width="10.875" style="29" customWidth="1"/>
    <col min="6653" max="6653" width="12.125" style="29" customWidth="1"/>
    <col min="6654" max="6897" width="9" style="29"/>
    <col min="6898" max="6898" width="6.625" style="29" customWidth="1"/>
    <col min="6899" max="6899" width="24.375" style="29" customWidth="1"/>
    <col min="6900" max="6900" width="10" style="29" customWidth="1"/>
    <col min="6901" max="6901" width="34.5" style="29" customWidth="1"/>
    <col min="6902" max="6902" width="11.25" style="29" customWidth="1"/>
    <col min="6903" max="6903" width="10.75" style="29" customWidth="1"/>
    <col min="6904" max="6904" width="15" style="29" customWidth="1"/>
    <col min="6905" max="6905" width="15.125" style="29" customWidth="1"/>
    <col min="6906" max="6906" width="10.625" style="29" customWidth="1"/>
    <col min="6907" max="6907" width="19.875" style="29" customWidth="1"/>
    <col min="6908" max="6908" width="10.875" style="29" customWidth="1"/>
    <col min="6909" max="6909" width="12.125" style="29" customWidth="1"/>
    <col min="6910" max="7153" width="9" style="29"/>
    <col min="7154" max="7154" width="6.625" style="29" customWidth="1"/>
    <col min="7155" max="7155" width="24.375" style="29" customWidth="1"/>
    <col min="7156" max="7156" width="10" style="29" customWidth="1"/>
    <col min="7157" max="7157" width="34.5" style="29" customWidth="1"/>
    <col min="7158" max="7158" width="11.25" style="29" customWidth="1"/>
    <col min="7159" max="7159" width="10.75" style="29" customWidth="1"/>
    <col min="7160" max="7160" width="15" style="29" customWidth="1"/>
    <col min="7161" max="7161" width="15.125" style="29" customWidth="1"/>
    <col min="7162" max="7162" width="10.625" style="29" customWidth="1"/>
    <col min="7163" max="7163" width="19.875" style="29" customWidth="1"/>
    <col min="7164" max="7164" width="10.875" style="29" customWidth="1"/>
    <col min="7165" max="7165" width="12.125" style="29" customWidth="1"/>
    <col min="7166" max="7409" width="9" style="29"/>
    <col min="7410" max="7410" width="6.625" style="29" customWidth="1"/>
    <col min="7411" max="7411" width="24.375" style="29" customWidth="1"/>
    <col min="7412" max="7412" width="10" style="29" customWidth="1"/>
    <col min="7413" max="7413" width="34.5" style="29" customWidth="1"/>
    <col min="7414" max="7414" width="11.25" style="29" customWidth="1"/>
    <col min="7415" max="7415" width="10.75" style="29" customWidth="1"/>
    <col min="7416" max="7416" width="15" style="29" customWidth="1"/>
    <col min="7417" max="7417" width="15.125" style="29" customWidth="1"/>
    <col min="7418" max="7418" width="10.625" style="29" customWidth="1"/>
    <col min="7419" max="7419" width="19.875" style="29" customWidth="1"/>
    <col min="7420" max="7420" width="10.875" style="29" customWidth="1"/>
    <col min="7421" max="7421" width="12.125" style="29" customWidth="1"/>
    <col min="7422" max="7665" width="9" style="29"/>
    <col min="7666" max="7666" width="6.625" style="29" customWidth="1"/>
    <col min="7667" max="7667" width="24.375" style="29" customWidth="1"/>
    <col min="7668" max="7668" width="10" style="29" customWidth="1"/>
    <col min="7669" max="7669" width="34.5" style="29" customWidth="1"/>
    <col min="7670" max="7670" width="11.25" style="29" customWidth="1"/>
    <col min="7671" max="7671" width="10.75" style="29" customWidth="1"/>
    <col min="7672" max="7672" width="15" style="29" customWidth="1"/>
    <col min="7673" max="7673" width="15.125" style="29" customWidth="1"/>
    <col min="7674" max="7674" width="10.625" style="29" customWidth="1"/>
    <col min="7675" max="7675" width="19.875" style="29" customWidth="1"/>
    <col min="7676" max="7676" width="10.875" style="29" customWidth="1"/>
    <col min="7677" max="7677" width="12.125" style="29" customWidth="1"/>
    <col min="7678" max="7921" width="9" style="29"/>
    <col min="7922" max="7922" width="6.625" style="29" customWidth="1"/>
    <col min="7923" max="7923" width="24.375" style="29" customWidth="1"/>
    <col min="7924" max="7924" width="10" style="29" customWidth="1"/>
    <col min="7925" max="7925" width="34.5" style="29" customWidth="1"/>
    <col min="7926" max="7926" width="11.25" style="29" customWidth="1"/>
    <col min="7927" max="7927" width="10.75" style="29" customWidth="1"/>
    <col min="7928" max="7928" width="15" style="29" customWidth="1"/>
    <col min="7929" max="7929" width="15.125" style="29" customWidth="1"/>
    <col min="7930" max="7930" width="10.625" style="29" customWidth="1"/>
    <col min="7931" max="7931" width="19.875" style="29" customWidth="1"/>
    <col min="7932" max="7932" width="10.875" style="29" customWidth="1"/>
    <col min="7933" max="7933" width="12.125" style="29" customWidth="1"/>
    <col min="7934" max="8177" width="9" style="29"/>
    <col min="8178" max="8178" width="6.625" style="29" customWidth="1"/>
    <col min="8179" max="8179" width="24.375" style="29" customWidth="1"/>
    <col min="8180" max="8180" width="10" style="29" customWidth="1"/>
    <col min="8181" max="8181" width="34.5" style="29" customWidth="1"/>
    <col min="8182" max="8182" width="11.25" style="29" customWidth="1"/>
    <col min="8183" max="8183" width="10.75" style="29" customWidth="1"/>
    <col min="8184" max="8184" width="15" style="29" customWidth="1"/>
    <col min="8185" max="8185" width="15.125" style="29" customWidth="1"/>
    <col min="8186" max="8186" width="10.625" style="29" customWidth="1"/>
    <col min="8187" max="8187" width="19.875" style="29" customWidth="1"/>
    <col min="8188" max="8188" width="10.875" style="29" customWidth="1"/>
    <col min="8189" max="8189" width="12.125" style="29" customWidth="1"/>
    <col min="8190" max="8433" width="9" style="29"/>
    <col min="8434" max="8434" width="6.625" style="29" customWidth="1"/>
    <col min="8435" max="8435" width="24.375" style="29" customWidth="1"/>
    <col min="8436" max="8436" width="10" style="29" customWidth="1"/>
    <col min="8437" max="8437" width="34.5" style="29" customWidth="1"/>
    <col min="8438" max="8438" width="11.25" style="29" customWidth="1"/>
    <col min="8439" max="8439" width="10.75" style="29" customWidth="1"/>
    <col min="8440" max="8440" width="15" style="29" customWidth="1"/>
    <col min="8441" max="8441" width="15.125" style="29" customWidth="1"/>
    <col min="8442" max="8442" width="10.625" style="29" customWidth="1"/>
    <col min="8443" max="8443" width="19.875" style="29" customWidth="1"/>
    <col min="8444" max="8444" width="10.875" style="29" customWidth="1"/>
    <col min="8445" max="8445" width="12.125" style="29" customWidth="1"/>
    <col min="8446" max="8689" width="9" style="29"/>
    <col min="8690" max="8690" width="6.625" style="29" customWidth="1"/>
    <col min="8691" max="8691" width="24.375" style="29" customWidth="1"/>
    <col min="8692" max="8692" width="10" style="29" customWidth="1"/>
    <col min="8693" max="8693" width="34.5" style="29" customWidth="1"/>
    <col min="8694" max="8694" width="11.25" style="29" customWidth="1"/>
    <col min="8695" max="8695" width="10.75" style="29" customWidth="1"/>
    <col min="8696" max="8696" width="15" style="29" customWidth="1"/>
    <col min="8697" max="8697" width="15.125" style="29" customWidth="1"/>
    <col min="8698" max="8698" width="10.625" style="29" customWidth="1"/>
    <col min="8699" max="8699" width="19.875" style="29" customWidth="1"/>
    <col min="8700" max="8700" width="10.875" style="29" customWidth="1"/>
    <col min="8701" max="8701" width="12.125" style="29" customWidth="1"/>
    <col min="8702" max="8945" width="9" style="29"/>
    <col min="8946" max="8946" width="6.625" style="29" customWidth="1"/>
    <col min="8947" max="8947" width="24.375" style="29" customWidth="1"/>
    <col min="8948" max="8948" width="10" style="29" customWidth="1"/>
    <col min="8949" max="8949" width="34.5" style="29" customWidth="1"/>
    <col min="8950" max="8950" width="11.25" style="29" customWidth="1"/>
    <col min="8951" max="8951" width="10.75" style="29" customWidth="1"/>
    <col min="8952" max="8952" width="15" style="29" customWidth="1"/>
    <col min="8953" max="8953" width="15.125" style="29" customWidth="1"/>
    <col min="8954" max="8954" width="10.625" style="29" customWidth="1"/>
    <col min="8955" max="8955" width="19.875" style="29" customWidth="1"/>
    <col min="8956" max="8956" width="10.875" style="29" customWidth="1"/>
    <col min="8957" max="8957" width="12.125" style="29" customWidth="1"/>
    <col min="8958" max="9201" width="9" style="29"/>
    <col min="9202" max="9202" width="6.625" style="29" customWidth="1"/>
    <col min="9203" max="9203" width="24.375" style="29" customWidth="1"/>
    <col min="9204" max="9204" width="10" style="29" customWidth="1"/>
    <col min="9205" max="9205" width="34.5" style="29" customWidth="1"/>
    <col min="9206" max="9206" width="11.25" style="29" customWidth="1"/>
    <col min="9207" max="9207" width="10.75" style="29" customWidth="1"/>
    <col min="9208" max="9208" width="15" style="29" customWidth="1"/>
    <col min="9209" max="9209" width="15.125" style="29" customWidth="1"/>
    <col min="9210" max="9210" width="10.625" style="29" customWidth="1"/>
    <col min="9211" max="9211" width="19.875" style="29" customWidth="1"/>
    <col min="9212" max="9212" width="10.875" style="29" customWidth="1"/>
    <col min="9213" max="9213" width="12.125" style="29" customWidth="1"/>
    <col min="9214" max="9457" width="9" style="29"/>
    <col min="9458" max="9458" width="6.625" style="29" customWidth="1"/>
    <col min="9459" max="9459" width="24.375" style="29" customWidth="1"/>
    <col min="9460" max="9460" width="10" style="29" customWidth="1"/>
    <col min="9461" max="9461" width="34.5" style="29" customWidth="1"/>
    <col min="9462" max="9462" width="11.25" style="29" customWidth="1"/>
    <col min="9463" max="9463" width="10.75" style="29" customWidth="1"/>
    <col min="9464" max="9464" width="15" style="29" customWidth="1"/>
    <col min="9465" max="9465" width="15.125" style="29" customWidth="1"/>
    <col min="9466" max="9466" width="10.625" style="29" customWidth="1"/>
    <col min="9467" max="9467" width="19.875" style="29" customWidth="1"/>
    <col min="9468" max="9468" width="10.875" style="29" customWidth="1"/>
    <col min="9469" max="9469" width="12.125" style="29" customWidth="1"/>
    <col min="9470" max="9713" width="9" style="29"/>
    <col min="9714" max="9714" width="6.625" style="29" customWidth="1"/>
    <col min="9715" max="9715" width="24.375" style="29" customWidth="1"/>
    <col min="9716" max="9716" width="10" style="29" customWidth="1"/>
    <col min="9717" max="9717" width="34.5" style="29" customWidth="1"/>
    <col min="9718" max="9718" width="11.25" style="29" customWidth="1"/>
    <col min="9719" max="9719" width="10.75" style="29" customWidth="1"/>
    <col min="9720" max="9720" width="15" style="29" customWidth="1"/>
    <col min="9721" max="9721" width="15.125" style="29" customWidth="1"/>
    <col min="9722" max="9722" width="10.625" style="29" customWidth="1"/>
    <col min="9723" max="9723" width="19.875" style="29" customWidth="1"/>
    <col min="9724" max="9724" width="10.875" style="29" customWidth="1"/>
    <col min="9725" max="9725" width="12.125" style="29" customWidth="1"/>
    <col min="9726" max="9969" width="9" style="29"/>
    <col min="9970" max="9970" width="6.625" style="29" customWidth="1"/>
    <col min="9971" max="9971" width="24.375" style="29" customWidth="1"/>
    <col min="9972" max="9972" width="10" style="29" customWidth="1"/>
    <col min="9973" max="9973" width="34.5" style="29" customWidth="1"/>
    <col min="9974" max="9974" width="11.25" style="29" customWidth="1"/>
    <col min="9975" max="9975" width="10.75" style="29" customWidth="1"/>
    <col min="9976" max="9976" width="15" style="29" customWidth="1"/>
    <col min="9977" max="9977" width="15.125" style="29" customWidth="1"/>
    <col min="9978" max="9978" width="10.625" style="29" customWidth="1"/>
    <col min="9979" max="9979" width="19.875" style="29" customWidth="1"/>
    <col min="9980" max="9980" width="10.875" style="29" customWidth="1"/>
    <col min="9981" max="9981" width="12.125" style="29" customWidth="1"/>
    <col min="9982" max="10225" width="9" style="29"/>
    <col min="10226" max="10226" width="6.625" style="29" customWidth="1"/>
    <col min="10227" max="10227" width="24.375" style="29" customWidth="1"/>
    <col min="10228" max="10228" width="10" style="29" customWidth="1"/>
    <col min="10229" max="10229" width="34.5" style="29" customWidth="1"/>
    <col min="10230" max="10230" width="11.25" style="29" customWidth="1"/>
    <col min="10231" max="10231" width="10.75" style="29" customWidth="1"/>
    <col min="10232" max="10232" width="15" style="29" customWidth="1"/>
    <col min="10233" max="10233" width="15.125" style="29" customWidth="1"/>
    <col min="10234" max="10234" width="10.625" style="29" customWidth="1"/>
    <col min="10235" max="10235" width="19.875" style="29" customWidth="1"/>
    <col min="10236" max="10236" width="10.875" style="29" customWidth="1"/>
    <col min="10237" max="10237" width="12.125" style="29" customWidth="1"/>
    <col min="10238" max="10481" width="9" style="29"/>
    <col min="10482" max="10482" width="6.625" style="29" customWidth="1"/>
    <col min="10483" max="10483" width="24.375" style="29" customWidth="1"/>
    <col min="10484" max="10484" width="10" style="29" customWidth="1"/>
    <col min="10485" max="10485" width="34.5" style="29" customWidth="1"/>
    <col min="10486" max="10486" width="11.25" style="29" customWidth="1"/>
    <col min="10487" max="10487" width="10.75" style="29" customWidth="1"/>
    <col min="10488" max="10488" width="15" style="29" customWidth="1"/>
    <col min="10489" max="10489" width="15.125" style="29" customWidth="1"/>
    <col min="10490" max="10490" width="10.625" style="29" customWidth="1"/>
    <col min="10491" max="10491" width="19.875" style="29" customWidth="1"/>
    <col min="10492" max="10492" width="10.875" style="29" customWidth="1"/>
    <col min="10493" max="10493" width="12.125" style="29" customWidth="1"/>
    <col min="10494" max="10737" width="9" style="29"/>
    <col min="10738" max="10738" width="6.625" style="29" customWidth="1"/>
    <col min="10739" max="10739" width="24.375" style="29" customWidth="1"/>
    <col min="10740" max="10740" width="10" style="29" customWidth="1"/>
    <col min="10741" max="10741" width="34.5" style="29" customWidth="1"/>
    <col min="10742" max="10742" width="11.25" style="29" customWidth="1"/>
    <col min="10743" max="10743" width="10.75" style="29" customWidth="1"/>
    <col min="10744" max="10744" width="15" style="29" customWidth="1"/>
    <col min="10745" max="10745" width="15.125" style="29" customWidth="1"/>
    <col min="10746" max="10746" width="10.625" style="29" customWidth="1"/>
    <col min="10747" max="10747" width="19.875" style="29" customWidth="1"/>
    <col min="10748" max="10748" width="10.875" style="29" customWidth="1"/>
    <col min="10749" max="10749" width="12.125" style="29" customWidth="1"/>
    <col min="10750" max="10993" width="9" style="29"/>
    <col min="10994" max="10994" width="6.625" style="29" customWidth="1"/>
    <col min="10995" max="10995" width="24.375" style="29" customWidth="1"/>
    <col min="10996" max="10996" width="10" style="29" customWidth="1"/>
    <col min="10997" max="10997" width="34.5" style="29" customWidth="1"/>
    <col min="10998" max="10998" width="11.25" style="29" customWidth="1"/>
    <col min="10999" max="10999" width="10.75" style="29" customWidth="1"/>
    <col min="11000" max="11000" width="15" style="29" customWidth="1"/>
    <col min="11001" max="11001" width="15.125" style="29" customWidth="1"/>
    <col min="11002" max="11002" width="10.625" style="29" customWidth="1"/>
    <col min="11003" max="11003" width="19.875" style="29" customWidth="1"/>
    <col min="11004" max="11004" width="10.875" style="29" customWidth="1"/>
    <col min="11005" max="11005" width="12.125" style="29" customWidth="1"/>
    <col min="11006" max="11249" width="9" style="29"/>
    <col min="11250" max="11250" width="6.625" style="29" customWidth="1"/>
    <col min="11251" max="11251" width="24.375" style="29" customWidth="1"/>
    <col min="11252" max="11252" width="10" style="29" customWidth="1"/>
    <col min="11253" max="11253" width="34.5" style="29" customWidth="1"/>
    <col min="11254" max="11254" width="11.25" style="29" customWidth="1"/>
    <col min="11255" max="11255" width="10.75" style="29" customWidth="1"/>
    <col min="11256" max="11256" width="15" style="29" customWidth="1"/>
    <col min="11257" max="11257" width="15.125" style="29" customWidth="1"/>
    <col min="11258" max="11258" width="10.625" style="29" customWidth="1"/>
    <col min="11259" max="11259" width="19.875" style="29" customWidth="1"/>
    <col min="11260" max="11260" width="10.875" style="29" customWidth="1"/>
    <col min="11261" max="11261" width="12.125" style="29" customWidth="1"/>
    <col min="11262" max="11505" width="9" style="29"/>
    <col min="11506" max="11506" width="6.625" style="29" customWidth="1"/>
    <col min="11507" max="11507" width="24.375" style="29" customWidth="1"/>
    <col min="11508" max="11508" width="10" style="29" customWidth="1"/>
    <col min="11509" max="11509" width="34.5" style="29" customWidth="1"/>
    <col min="11510" max="11510" width="11.25" style="29" customWidth="1"/>
    <col min="11511" max="11511" width="10.75" style="29" customWidth="1"/>
    <col min="11512" max="11512" width="15" style="29" customWidth="1"/>
    <col min="11513" max="11513" width="15.125" style="29" customWidth="1"/>
    <col min="11514" max="11514" width="10.625" style="29" customWidth="1"/>
    <col min="11515" max="11515" width="19.875" style="29" customWidth="1"/>
    <col min="11516" max="11516" width="10.875" style="29" customWidth="1"/>
    <col min="11517" max="11517" width="12.125" style="29" customWidth="1"/>
    <col min="11518" max="11761" width="9" style="29"/>
    <col min="11762" max="11762" width="6.625" style="29" customWidth="1"/>
    <col min="11763" max="11763" width="24.375" style="29" customWidth="1"/>
    <col min="11764" max="11764" width="10" style="29" customWidth="1"/>
    <col min="11765" max="11765" width="34.5" style="29" customWidth="1"/>
    <col min="11766" max="11766" width="11.25" style="29" customWidth="1"/>
    <col min="11767" max="11767" width="10.75" style="29" customWidth="1"/>
    <col min="11768" max="11768" width="15" style="29" customWidth="1"/>
    <col min="11769" max="11769" width="15.125" style="29" customWidth="1"/>
    <col min="11770" max="11770" width="10.625" style="29" customWidth="1"/>
    <col min="11771" max="11771" width="19.875" style="29" customWidth="1"/>
    <col min="11772" max="11772" width="10.875" style="29" customWidth="1"/>
    <col min="11773" max="11773" width="12.125" style="29" customWidth="1"/>
    <col min="11774" max="12017" width="9" style="29"/>
    <col min="12018" max="12018" width="6.625" style="29" customWidth="1"/>
    <col min="12019" max="12019" width="24.375" style="29" customWidth="1"/>
    <col min="12020" max="12020" width="10" style="29" customWidth="1"/>
    <col min="12021" max="12021" width="34.5" style="29" customWidth="1"/>
    <col min="12022" max="12022" width="11.25" style="29" customWidth="1"/>
    <col min="12023" max="12023" width="10.75" style="29" customWidth="1"/>
    <col min="12024" max="12024" width="15" style="29" customWidth="1"/>
    <col min="12025" max="12025" width="15.125" style="29" customWidth="1"/>
    <col min="12026" max="12026" width="10.625" style="29" customWidth="1"/>
    <col min="12027" max="12027" width="19.875" style="29" customWidth="1"/>
    <col min="12028" max="12028" width="10.875" style="29" customWidth="1"/>
    <col min="12029" max="12029" width="12.125" style="29" customWidth="1"/>
    <col min="12030" max="12273" width="9" style="29"/>
    <col min="12274" max="12274" width="6.625" style="29" customWidth="1"/>
    <col min="12275" max="12275" width="24.375" style="29" customWidth="1"/>
    <col min="12276" max="12276" width="10" style="29" customWidth="1"/>
    <col min="12277" max="12277" width="34.5" style="29" customWidth="1"/>
    <col min="12278" max="12278" width="11.25" style="29" customWidth="1"/>
    <col min="12279" max="12279" width="10.75" style="29" customWidth="1"/>
    <col min="12280" max="12280" width="15" style="29" customWidth="1"/>
    <col min="12281" max="12281" width="15.125" style="29" customWidth="1"/>
    <col min="12282" max="12282" width="10.625" style="29" customWidth="1"/>
    <col min="12283" max="12283" width="19.875" style="29" customWidth="1"/>
    <col min="12284" max="12284" width="10.875" style="29" customWidth="1"/>
    <col min="12285" max="12285" width="12.125" style="29" customWidth="1"/>
    <col min="12286" max="12529" width="9" style="29"/>
    <col min="12530" max="12530" width="6.625" style="29" customWidth="1"/>
    <col min="12531" max="12531" width="24.375" style="29" customWidth="1"/>
    <col min="12532" max="12532" width="10" style="29" customWidth="1"/>
    <col min="12533" max="12533" width="34.5" style="29" customWidth="1"/>
    <col min="12534" max="12534" width="11.25" style="29" customWidth="1"/>
    <col min="12535" max="12535" width="10.75" style="29" customWidth="1"/>
    <col min="12536" max="12536" width="15" style="29" customWidth="1"/>
    <col min="12537" max="12537" width="15.125" style="29" customWidth="1"/>
    <col min="12538" max="12538" width="10.625" style="29" customWidth="1"/>
    <col min="12539" max="12539" width="19.875" style="29" customWidth="1"/>
    <col min="12540" max="12540" width="10.875" style="29" customWidth="1"/>
    <col min="12541" max="12541" width="12.125" style="29" customWidth="1"/>
    <col min="12542" max="12785" width="9" style="29"/>
    <col min="12786" max="12786" width="6.625" style="29" customWidth="1"/>
    <col min="12787" max="12787" width="24.375" style="29" customWidth="1"/>
    <col min="12788" max="12788" width="10" style="29" customWidth="1"/>
    <col min="12789" max="12789" width="34.5" style="29" customWidth="1"/>
    <col min="12790" max="12790" width="11.25" style="29" customWidth="1"/>
    <col min="12791" max="12791" width="10.75" style="29" customWidth="1"/>
    <col min="12792" max="12792" width="15" style="29" customWidth="1"/>
    <col min="12793" max="12793" width="15.125" style="29" customWidth="1"/>
    <col min="12794" max="12794" width="10.625" style="29" customWidth="1"/>
    <col min="12795" max="12795" width="19.875" style="29" customWidth="1"/>
    <col min="12796" max="12796" width="10.875" style="29" customWidth="1"/>
    <col min="12797" max="12797" width="12.125" style="29" customWidth="1"/>
    <col min="12798" max="13041" width="9" style="29"/>
    <col min="13042" max="13042" width="6.625" style="29" customWidth="1"/>
    <col min="13043" max="13043" width="24.375" style="29" customWidth="1"/>
    <col min="13044" max="13044" width="10" style="29" customWidth="1"/>
    <col min="13045" max="13045" width="34.5" style="29" customWidth="1"/>
    <col min="13046" max="13046" width="11.25" style="29" customWidth="1"/>
    <col min="13047" max="13047" width="10.75" style="29" customWidth="1"/>
    <col min="13048" max="13048" width="15" style="29" customWidth="1"/>
    <col min="13049" max="13049" width="15.125" style="29" customWidth="1"/>
    <col min="13050" max="13050" width="10.625" style="29" customWidth="1"/>
    <col min="13051" max="13051" width="19.875" style="29" customWidth="1"/>
    <col min="13052" max="13052" width="10.875" style="29" customWidth="1"/>
    <col min="13053" max="13053" width="12.125" style="29" customWidth="1"/>
    <col min="13054" max="13297" width="9" style="29"/>
    <col min="13298" max="13298" width="6.625" style="29" customWidth="1"/>
    <col min="13299" max="13299" width="24.375" style="29" customWidth="1"/>
    <col min="13300" max="13300" width="10" style="29" customWidth="1"/>
    <col min="13301" max="13301" width="34.5" style="29" customWidth="1"/>
    <col min="13302" max="13302" width="11.25" style="29" customWidth="1"/>
    <col min="13303" max="13303" width="10.75" style="29" customWidth="1"/>
    <col min="13304" max="13304" width="15" style="29" customWidth="1"/>
    <col min="13305" max="13305" width="15.125" style="29" customWidth="1"/>
    <col min="13306" max="13306" width="10.625" style="29" customWidth="1"/>
    <col min="13307" max="13307" width="19.875" style="29" customWidth="1"/>
    <col min="13308" max="13308" width="10.875" style="29" customWidth="1"/>
    <col min="13309" max="13309" width="12.125" style="29" customWidth="1"/>
    <col min="13310" max="13553" width="9" style="29"/>
    <col min="13554" max="13554" width="6.625" style="29" customWidth="1"/>
    <col min="13555" max="13555" width="24.375" style="29" customWidth="1"/>
    <col min="13556" max="13556" width="10" style="29" customWidth="1"/>
    <col min="13557" max="13557" width="34.5" style="29" customWidth="1"/>
    <col min="13558" max="13558" width="11.25" style="29" customWidth="1"/>
    <col min="13559" max="13559" width="10.75" style="29" customWidth="1"/>
    <col min="13560" max="13560" width="15" style="29" customWidth="1"/>
    <col min="13561" max="13561" width="15.125" style="29" customWidth="1"/>
    <col min="13562" max="13562" width="10.625" style="29" customWidth="1"/>
    <col min="13563" max="13563" width="19.875" style="29" customWidth="1"/>
    <col min="13564" max="13564" width="10.875" style="29" customWidth="1"/>
    <col min="13565" max="13565" width="12.125" style="29" customWidth="1"/>
    <col min="13566" max="13809" width="9" style="29"/>
    <col min="13810" max="13810" width="6.625" style="29" customWidth="1"/>
    <col min="13811" max="13811" width="24.375" style="29" customWidth="1"/>
    <col min="13812" max="13812" width="10" style="29" customWidth="1"/>
    <col min="13813" max="13813" width="34.5" style="29" customWidth="1"/>
    <col min="13814" max="13814" width="11.25" style="29" customWidth="1"/>
    <col min="13815" max="13815" width="10.75" style="29" customWidth="1"/>
    <col min="13816" max="13816" width="15" style="29" customWidth="1"/>
    <col min="13817" max="13817" width="15.125" style="29" customWidth="1"/>
    <col min="13818" max="13818" width="10.625" style="29" customWidth="1"/>
    <col min="13819" max="13819" width="19.875" style="29" customWidth="1"/>
    <col min="13820" max="13820" width="10.875" style="29" customWidth="1"/>
    <col min="13821" max="13821" width="12.125" style="29" customWidth="1"/>
    <col min="13822" max="14065" width="9" style="29"/>
    <col min="14066" max="14066" width="6.625" style="29" customWidth="1"/>
    <col min="14067" max="14067" width="24.375" style="29" customWidth="1"/>
    <col min="14068" max="14068" width="10" style="29" customWidth="1"/>
    <col min="14069" max="14069" width="34.5" style="29" customWidth="1"/>
    <col min="14070" max="14070" width="11.25" style="29" customWidth="1"/>
    <col min="14071" max="14071" width="10.75" style="29" customWidth="1"/>
    <col min="14072" max="14072" width="15" style="29" customWidth="1"/>
    <col min="14073" max="14073" width="15.125" style="29" customWidth="1"/>
    <col min="14074" max="14074" width="10.625" style="29" customWidth="1"/>
    <col min="14075" max="14075" width="19.875" style="29" customWidth="1"/>
    <col min="14076" max="14076" width="10.875" style="29" customWidth="1"/>
    <col min="14077" max="14077" width="12.125" style="29" customWidth="1"/>
    <col min="14078" max="14321" width="9" style="29"/>
    <col min="14322" max="14322" width="6.625" style="29" customWidth="1"/>
    <col min="14323" max="14323" width="24.375" style="29" customWidth="1"/>
    <col min="14324" max="14324" width="10" style="29" customWidth="1"/>
    <col min="14325" max="14325" width="34.5" style="29" customWidth="1"/>
    <col min="14326" max="14326" width="11.25" style="29" customWidth="1"/>
    <col min="14327" max="14327" width="10.75" style="29" customWidth="1"/>
    <col min="14328" max="14328" width="15" style="29" customWidth="1"/>
    <col min="14329" max="14329" width="15.125" style="29" customWidth="1"/>
    <col min="14330" max="14330" width="10.625" style="29" customWidth="1"/>
    <col min="14331" max="14331" width="19.875" style="29" customWidth="1"/>
    <col min="14332" max="14332" width="10.875" style="29" customWidth="1"/>
    <col min="14333" max="14333" width="12.125" style="29" customWidth="1"/>
    <col min="14334" max="14577" width="9" style="29"/>
    <col min="14578" max="14578" width="6.625" style="29" customWidth="1"/>
    <col min="14579" max="14579" width="24.375" style="29" customWidth="1"/>
    <col min="14580" max="14580" width="10" style="29" customWidth="1"/>
    <col min="14581" max="14581" width="34.5" style="29" customWidth="1"/>
    <col min="14582" max="14582" width="11.25" style="29" customWidth="1"/>
    <col min="14583" max="14583" width="10.75" style="29" customWidth="1"/>
    <col min="14584" max="14584" width="15" style="29" customWidth="1"/>
    <col min="14585" max="14585" width="15.125" style="29" customWidth="1"/>
    <col min="14586" max="14586" width="10.625" style="29" customWidth="1"/>
    <col min="14587" max="14587" width="19.875" style="29" customWidth="1"/>
    <col min="14588" max="14588" width="10.875" style="29" customWidth="1"/>
    <col min="14589" max="14589" width="12.125" style="29" customWidth="1"/>
    <col min="14590" max="14833" width="9" style="29"/>
    <col min="14834" max="14834" width="6.625" style="29" customWidth="1"/>
    <col min="14835" max="14835" width="24.375" style="29" customWidth="1"/>
    <col min="14836" max="14836" width="10" style="29" customWidth="1"/>
    <col min="14837" max="14837" width="34.5" style="29" customWidth="1"/>
    <col min="14838" max="14838" width="11.25" style="29" customWidth="1"/>
    <col min="14839" max="14839" width="10.75" style="29" customWidth="1"/>
    <col min="14840" max="14840" width="15" style="29" customWidth="1"/>
    <col min="14841" max="14841" width="15.125" style="29" customWidth="1"/>
    <col min="14842" max="14842" width="10.625" style="29" customWidth="1"/>
    <col min="14843" max="14843" width="19.875" style="29" customWidth="1"/>
    <col min="14844" max="14844" width="10.875" style="29" customWidth="1"/>
    <col min="14845" max="14845" width="12.125" style="29" customWidth="1"/>
    <col min="14846" max="15089" width="9" style="29"/>
    <col min="15090" max="15090" width="6.625" style="29" customWidth="1"/>
    <col min="15091" max="15091" width="24.375" style="29" customWidth="1"/>
    <col min="15092" max="15092" width="10" style="29" customWidth="1"/>
    <col min="15093" max="15093" width="34.5" style="29" customWidth="1"/>
    <col min="15094" max="15094" width="11.25" style="29" customWidth="1"/>
    <col min="15095" max="15095" width="10.75" style="29" customWidth="1"/>
    <col min="15096" max="15096" width="15" style="29" customWidth="1"/>
    <col min="15097" max="15097" width="15.125" style="29" customWidth="1"/>
    <col min="15098" max="15098" width="10.625" style="29" customWidth="1"/>
    <col min="15099" max="15099" width="19.875" style="29" customWidth="1"/>
    <col min="15100" max="15100" width="10.875" style="29" customWidth="1"/>
    <col min="15101" max="15101" width="12.125" style="29" customWidth="1"/>
    <col min="15102" max="15345" width="9" style="29"/>
    <col min="15346" max="15346" width="6.625" style="29" customWidth="1"/>
    <col min="15347" max="15347" width="24.375" style="29" customWidth="1"/>
    <col min="15348" max="15348" width="10" style="29" customWidth="1"/>
    <col min="15349" max="15349" width="34.5" style="29" customWidth="1"/>
    <col min="15350" max="15350" width="11.25" style="29" customWidth="1"/>
    <col min="15351" max="15351" width="10.75" style="29" customWidth="1"/>
    <col min="15352" max="15352" width="15" style="29" customWidth="1"/>
    <col min="15353" max="15353" width="15.125" style="29" customWidth="1"/>
    <col min="15354" max="15354" width="10.625" style="29" customWidth="1"/>
    <col min="15355" max="15355" width="19.875" style="29" customWidth="1"/>
    <col min="15356" max="15356" width="10.875" style="29" customWidth="1"/>
    <col min="15357" max="15357" width="12.125" style="29" customWidth="1"/>
    <col min="15358" max="15601" width="9" style="29"/>
    <col min="15602" max="15602" width="6.625" style="29" customWidth="1"/>
    <col min="15603" max="15603" width="24.375" style="29" customWidth="1"/>
    <col min="15604" max="15604" width="10" style="29" customWidth="1"/>
    <col min="15605" max="15605" width="34.5" style="29" customWidth="1"/>
    <col min="15606" max="15606" width="11.25" style="29" customWidth="1"/>
    <col min="15607" max="15607" width="10.75" style="29" customWidth="1"/>
    <col min="15608" max="15608" width="15" style="29" customWidth="1"/>
    <col min="15609" max="15609" width="15.125" style="29" customWidth="1"/>
    <col min="15610" max="15610" width="10.625" style="29" customWidth="1"/>
    <col min="15611" max="15611" width="19.875" style="29" customWidth="1"/>
    <col min="15612" max="15612" width="10.875" style="29" customWidth="1"/>
    <col min="15613" max="15613" width="12.125" style="29" customWidth="1"/>
    <col min="15614" max="15857" width="9" style="29"/>
    <col min="15858" max="15858" width="6.625" style="29" customWidth="1"/>
    <col min="15859" max="15859" width="24.375" style="29" customWidth="1"/>
    <col min="15860" max="15860" width="10" style="29" customWidth="1"/>
    <col min="15861" max="15861" width="34.5" style="29" customWidth="1"/>
    <col min="15862" max="15862" width="11.25" style="29" customWidth="1"/>
    <col min="15863" max="15863" width="10.75" style="29" customWidth="1"/>
    <col min="15864" max="15864" width="15" style="29" customWidth="1"/>
    <col min="15865" max="15865" width="15.125" style="29" customWidth="1"/>
    <col min="15866" max="15866" width="10.625" style="29" customWidth="1"/>
    <col min="15867" max="15867" width="19.875" style="29" customWidth="1"/>
    <col min="15868" max="15868" width="10.875" style="29" customWidth="1"/>
    <col min="15869" max="15869" width="12.125" style="29" customWidth="1"/>
    <col min="15870" max="16113" width="9" style="29"/>
    <col min="16114" max="16114" width="6.625" style="29" customWidth="1"/>
    <col min="16115" max="16115" width="24.375" style="29" customWidth="1"/>
    <col min="16116" max="16116" width="10" style="29" customWidth="1"/>
    <col min="16117" max="16117" width="34.5" style="29" customWidth="1"/>
    <col min="16118" max="16118" width="11.25" style="29" customWidth="1"/>
    <col min="16119" max="16119" width="10.75" style="29" customWidth="1"/>
    <col min="16120" max="16120" width="15" style="29" customWidth="1"/>
    <col min="16121" max="16121" width="15.125" style="29" customWidth="1"/>
    <col min="16122" max="16122" width="10.625" style="29" customWidth="1"/>
    <col min="16123" max="16123" width="19.875" style="29" customWidth="1"/>
    <col min="16124" max="16124" width="10.875" style="29" customWidth="1"/>
    <col min="16125" max="16125" width="12.125" style="29" customWidth="1"/>
    <col min="16126" max="16374" width="9" style="29"/>
  </cols>
  <sheetData>
    <row r="1" customFormat="1" ht="18" customHeight="1" spans="1:7">
      <c r="A1" s="30" t="s">
        <v>0</v>
      </c>
      <c r="B1" s="30"/>
      <c r="C1" s="30"/>
      <c r="D1" s="30"/>
      <c r="E1" s="30"/>
      <c r="F1" s="30"/>
      <c r="G1" s="31"/>
    </row>
    <row r="2" customFormat="1" ht="21" customHeight="1" spans="1:7">
      <c r="A2" s="32" t="s">
        <v>1</v>
      </c>
      <c r="B2" s="32"/>
      <c r="C2" s="32"/>
      <c r="D2" s="33"/>
      <c r="E2" s="33"/>
      <c r="F2" s="32"/>
      <c r="G2" s="31"/>
    </row>
    <row r="3" customFormat="1" ht="14.7" customHeight="1" spans="1:7">
      <c r="A3" s="34"/>
      <c r="B3" s="34"/>
      <c r="C3" s="34"/>
      <c r="D3" s="35"/>
      <c r="E3" s="36" t="s">
        <v>2</v>
      </c>
      <c r="F3" s="37"/>
      <c r="G3" s="31"/>
    </row>
    <row r="4" s="1" customFormat="1" ht="14.7" customHeight="1" spans="1:6">
      <c r="A4" s="38" t="s">
        <v>3</v>
      </c>
      <c r="B4" s="38" t="s">
        <v>4</v>
      </c>
      <c r="C4" s="38" t="s">
        <v>5</v>
      </c>
      <c r="D4" s="39" t="s">
        <v>6</v>
      </c>
      <c r="E4" s="40" t="s">
        <v>7</v>
      </c>
      <c r="F4" s="41" t="s">
        <v>8</v>
      </c>
    </row>
    <row r="5" s="1" customFormat="1" ht="14.7" customHeight="1" spans="1:6">
      <c r="A5" s="38"/>
      <c r="B5" s="38"/>
      <c r="C5" s="38"/>
      <c r="D5" s="39"/>
      <c r="E5" s="42"/>
      <c r="F5" s="43"/>
    </row>
    <row r="6" s="2" customFormat="1" ht="14.7" customHeight="1" spans="1:6">
      <c r="A6" s="44"/>
      <c r="B6" s="45"/>
      <c r="C6" s="46"/>
      <c r="D6" s="39">
        <f>D7+D93+D107+D182+D235+D304+D390+D462+D534+D610</f>
        <v>22427036.76</v>
      </c>
      <c r="E6" s="39">
        <f>E7+E93+E107+E182+E235+E304+E390+E462+E534+E610</f>
        <v>3460155.85727273</v>
      </c>
      <c r="F6" s="38"/>
    </row>
    <row r="7" ht="14.7" customHeight="1" spans="1:7">
      <c r="A7" s="47" t="s">
        <v>9</v>
      </c>
      <c r="B7" s="48"/>
      <c r="C7" s="49"/>
      <c r="D7" s="39">
        <f>D8+D17+D23+D42+D50+D60+D81</f>
        <v>3972082.05</v>
      </c>
      <c r="E7" s="38">
        <f>E8+E17+E23+E42+E50+E60+E81</f>
        <v>520878</v>
      </c>
      <c r="F7" s="50"/>
      <c r="G7" s="28">
        <v>1</v>
      </c>
    </row>
    <row r="8" s="3" customFormat="1" ht="14.7" customHeight="1" spans="1:7">
      <c r="A8" s="43" t="s">
        <v>10</v>
      </c>
      <c r="B8" s="51" t="s">
        <v>11</v>
      </c>
      <c r="C8" s="43"/>
      <c r="D8" s="42">
        <f>SUM(D9:D16)</f>
        <v>657953.57</v>
      </c>
      <c r="E8" s="42">
        <f>SUM(E9:E16)</f>
        <v>59235</v>
      </c>
      <c r="F8" s="43"/>
      <c r="G8" s="2">
        <v>1</v>
      </c>
    </row>
    <row r="9" s="2" customFormat="1" ht="14.7" customHeight="1" spans="1:7">
      <c r="A9" s="52">
        <v>1</v>
      </c>
      <c r="B9" s="53" t="s">
        <v>12</v>
      </c>
      <c r="C9" s="52" t="s">
        <v>13</v>
      </c>
      <c r="D9" s="54">
        <v>60000</v>
      </c>
      <c r="E9" s="54">
        <v>14065</v>
      </c>
      <c r="F9" s="52" t="s">
        <v>14</v>
      </c>
      <c r="G9" s="2">
        <v>1</v>
      </c>
    </row>
    <row r="10" s="2" customFormat="1" ht="14.7" customHeight="1" spans="1:7">
      <c r="A10" s="52">
        <v>2</v>
      </c>
      <c r="B10" s="53" t="s">
        <v>15</v>
      </c>
      <c r="C10" s="52" t="s">
        <v>16</v>
      </c>
      <c r="D10" s="54">
        <v>100000</v>
      </c>
      <c r="E10" s="54">
        <v>26000</v>
      </c>
      <c r="F10" s="52" t="s">
        <v>14</v>
      </c>
      <c r="G10" s="2">
        <v>1</v>
      </c>
    </row>
    <row r="11" s="2" customFormat="1" ht="14.7" customHeight="1" spans="1:7">
      <c r="A11" s="52">
        <v>3</v>
      </c>
      <c r="B11" s="53" t="s">
        <v>17</v>
      </c>
      <c r="C11" s="52" t="s">
        <v>18</v>
      </c>
      <c r="D11" s="54">
        <v>220800</v>
      </c>
      <c r="E11" s="54">
        <v>5000</v>
      </c>
      <c r="F11" s="52" t="s">
        <v>19</v>
      </c>
      <c r="G11" s="2">
        <v>1</v>
      </c>
    </row>
    <row r="12" s="4" customFormat="1" ht="14.7" customHeight="1" spans="1:7">
      <c r="A12" s="52">
        <v>4</v>
      </c>
      <c r="B12" s="53" t="s">
        <v>20</v>
      </c>
      <c r="C12" s="52" t="s">
        <v>21</v>
      </c>
      <c r="D12" s="54">
        <v>112994</v>
      </c>
      <c r="E12" s="54">
        <v>3000</v>
      </c>
      <c r="F12" s="52" t="s">
        <v>22</v>
      </c>
      <c r="G12" s="2">
        <v>1</v>
      </c>
    </row>
    <row r="13" s="4" customFormat="1" ht="14.7" customHeight="1" spans="1:7">
      <c r="A13" s="52">
        <v>5</v>
      </c>
      <c r="B13" s="53" t="s">
        <v>23</v>
      </c>
      <c r="C13" s="52" t="s">
        <v>24</v>
      </c>
      <c r="D13" s="54">
        <v>4220.6</v>
      </c>
      <c r="E13" s="54">
        <v>3550</v>
      </c>
      <c r="F13" s="52" t="s">
        <v>22</v>
      </c>
      <c r="G13" s="2">
        <v>1</v>
      </c>
    </row>
    <row r="14" s="4" customFormat="1" ht="14.7" customHeight="1" spans="1:7">
      <c r="A14" s="52">
        <v>6</v>
      </c>
      <c r="B14" s="53" t="s">
        <v>25</v>
      </c>
      <c r="C14" s="52" t="s">
        <v>24</v>
      </c>
      <c r="D14" s="54">
        <v>2518.47</v>
      </c>
      <c r="E14" s="54">
        <v>1520</v>
      </c>
      <c r="F14" s="52" t="s">
        <v>22</v>
      </c>
      <c r="G14" s="2">
        <v>1</v>
      </c>
    </row>
    <row r="15" s="4" customFormat="1" ht="14.7" customHeight="1" spans="1:7">
      <c r="A15" s="52">
        <v>7</v>
      </c>
      <c r="B15" s="53" t="s">
        <v>26</v>
      </c>
      <c r="C15" s="52" t="s">
        <v>27</v>
      </c>
      <c r="D15" s="54">
        <v>44000</v>
      </c>
      <c r="E15" s="54">
        <v>3000</v>
      </c>
      <c r="F15" s="52" t="s">
        <v>19</v>
      </c>
      <c r="G15" s="2">
        <v>1</v>
      </c>
    </row>
    <row r="16" s="4" customFormat="1" ht="14.7" customHeight="1" spans="1:7">
      <c r="A16" s="52">
        <v>8</v>
      </c>
      <c r="B16" s="53" t="s">
        <v>28</v>
      </c>
      <c r="C16" s="55" t="s">
        <v>29</v>
      </c>
      <c r="D16" s="54">
        <v>113420.5</v>
      </c>
      <c r="E16" s="54">
        <v>3100</v>
      </c>
      <c r="F16" s="52" t="s">
        <v>22</v>
      </c>
      <c r="G16" s="2">
        <v>1</v>
      </c>
    </row>
    <row r="17" s="2" customFormat="1" ht="14.7" customHeight="1" spans="1:7">
      <c r="A17" s="38" t="s">
        <v>30</v>
      </c>
      <c r="B17" s="56" t="s">
        <v>31</v>
      </c>
      <c r="C17" s="38"/>
      <c r="D17" s="39">
        <f>SUM(D18:D22)</f>
        <v>12394</v>
      </c>
      <c r="E17" s="39">
        <f>SUM(E18:E22)</f>
        <v>1294</v>
      </c>
      <c r="F17" s="38"/>
      <c r="G17" s="2">
        <v>1</v>
      </c>
    </row>
    <row r="18" s="4" customFormat="1" ht="14.7" customHeight="1" spans="1:7">
      <c r="A18" s="52">
        <v>1</v>
      </c>
      <c r="B18" s="53" t="s">
        <v>32</v>
      </c>
      <c r="C18" s="52" t="s">
        <v>13</v>
      </c>
      <c r="D18" s="54">
        <v>1800</v>
      </c>
      <c r="E18" s="54">
        <v>400</v>
      </c>
      <c r="F18" s="52" t="s">
        <v>14</v>
      </c>
      <c r="G18" s="2">
        <v>1</v>
      </c>
    </row>
    <row r="19" s="4" customFormat="1" ht="14.7" customHeight="1" spans="1:7">
      <c r="A19" s="52">
        <v>2</v>
      </c>
      <c r="B19" s="53" t="s">
        <v>33</v>
      </c>
      <c r="C19" s="55" t="s">
        <v>29</v>
      </c>
      <c r="D19" s="57">
        <v>6000</v>
      </c>
      <c r="E19" s="57">
        <v>200</v>
      </c>
      <c r="F19" s="52" t="s">
        <v>14</v>
      </c>
      <c r="G19" s="2">
        <v>1</v>
      </c>
    </row>
    <row r="20" s="4" customFormat="1" ht="14.7" customHeight="1" spans="1:7">
      <c r="A20" s="52">
        <v>3</v>
      </c>
      <c r="B20" s="53" t="s">
        <v>34</v>
      </c>
      <c r="C20" s="55" t="s">
        <v>29</v>
      </c>
      <c r="D20" s="57">
        <v>1491</v>
      </c>
      <c r="E20" s="57">
        <v>491</v>
      </c>
      <c r="F20" s="52" t="s">
        <v>14</v>
      </c>
      <c r="G20" s="2">
        <v>1</v>
      </c>
    </row>
    <row r="21" s="4" customFormat="1" ht="14.7" customHeight="1" spans="1:7">
      <c r="A21" s="52">
        <v>4</v>
      </c>
      <c r="B21" s="53" t="s">
        <v>35</v>
      </c>
      <c r="C21" s="52" t="s">
        <v>18</v>
      </c>
      <c r="D21" s="54">
        <v>1603</v>
      </c>
      <c r="E21" s="54">
        <v>103</v>
      </c>
      <c r="F21" s="52" t="s">
        <v>22</v>
      </c>
      <c r="G21" s="2">
        <v>1</v>
      </c>
    </row>
    <row r="22" s="4" customFormat="1" ht="14.7" customHeight="1" spans="1:7">
      <c r="A22" s="52">
        <v>5</v>
      </c>
      <c r="B22" s="53" t="s">
        <v>36</v>
      </c>
      <c r="C22" s="52" t="s">
        <v>21</v>
      </c>
      <c r="D22" s="54">
        <v>1500</v>
      </c>
      <c r="E22" s="54">
        <v>100</v>
      </c>
      <c r="F22" s="52" t="s">
        <v>22</v>
      </c>
      <c r="G22" s="2">
        <v>1</v>
      </c>
    </row>
    <row r="23" s="2" customFormat="1" ht="14.7" customHeight="1" spans="1:7">
      <c r="A23" s="38" t="s">
        <v>37</v>
      </c>
      <c r="B23" s="56" t="s">
        <v>38</v>
      </c>
      <c r="C23" s="38"/>
      <c r="D23" s="39">
        <f>SUM(D24:D41)</f>
        <v>224181.19</v>
      </c>
      <c r="E23" s="39">
        <f>SUM(E24:E41)</f>
        <v>42973</v>
      </c>
      <c r="F23" s="38"/>
      <c r="G23" s="2">
        <v>1</v>
      </c>
    </row>
    <row r="24" s="4" customFormat="1" ht="14.7" customHeight="1" spans="1:7">
      <c r="A24" s="52">
        <v>1</v>
      </c>
      <c r="B24" s="58" t="s">
        <v>39</v>
      </c>
      <c r="C24" s="52" t="s">
        <v>21</v>
      </c>
      <c r="D24" s="54">
        <v>2200</v>
      </c>
      <c r="E24" s="54">
        <v>2000</v>
      </c>
      <c r="F24" s="52" t="s">
        <v>22</v>
      </c>
      <c r="G24" s="2">
        <v>1</v>
      </c>
    </row>
    <row r="25" s="4" customFormat="1" ht="14.7" customHeight="1" spans="1:7">
      <c r="A25" s="52">
        <v>2</v>
      </c>
      <c r="B25" s="58" t="s">
        <v>40</v>
      </c>
      <c r="C25" s="52" t="s">
        <v>21</v>
      </c>
      <c r="D25" s="54">
        <v>1250</v>
      </c>
      <c r="E25" s="54">
        <v>700</v>
      </c>
      <c r="F25" s="52" t="s">
        <v>14</v>
      </c>
      <c r="G25" s="2">
        <v>1</v>
      </c>
    </row>
    <row r="26" s="4" customFormat="1" ht="14.7" customHeight="1" spans="1:7">
      <c r="A26" s="52">
        <v>3</v>
      </c>
      <c r="B26" s="58" t="s">
        <v>41</v>
      </c>
      <c r="C26" s="52" t="s">
        <v>21</v>
      </c>
      <c r="D26" s="54">
        <v>2000</v>
      </c>
      <c r="E26" s="54">
        <v>1100</v>
      </c>
      <c r="F26" s="52" t="s">
        <v>22</v>
      </c>
      <c r="G26" s="2">
        <v>1</v>
      </c>
    </row>
    <row r="27" s="4" customFormat="1" ht="14.7" customHeight="1" spans="1:7">
      <c r="A27" s="52">
        <v>4</v>
      </c>
      <c r="B27" s="53" t="s">
        <v>42</v>
      </c>
      <c r="C27" s="52" t="s">
        <v>27</v>
      </c>
      <c r="D27" s="54">
        <v>24381</v>
      </c>
      <c r="E27" s="54">
        <v>3300</v>
      </c>
      <c r="F27" s="52" t="s">
        <v>14</v>
      </c>
      <c r="G27" s="2">
        <v>1</v>
      </c>
    </row>
    <row r="28" s="4" customFormat="1" ht="14.7" customHeight="1" spans="1:7">
      <c r="A28" s="52">
        <v>5</v>
      </c>
      <c r="B28" s="53" t="s">
        <v>43</v>
      </c>
      <c r="C28" s="52" t="s">
        <v>27</v>
      </c>
      <c r="D28" s="54">
        <v>66200</v>
      </c>
      <c r="E28" s="54">
        <v>5000</v>
      </c>
      <c r="F28" s="52" t="s">
        <v>14</v>
      </c>
      <c r="G28" s="2">
        <v>1</v>
      </c>
    </row>
    <row r="29" s="4" customFormat="1" ht="14.7" customHeight="1" spans="1:7">
      <c r="A29" s="52">
        <v>6</v>
      </c>
      <c r="B29" s="53" t="s">
        <v>44</v>
      </c>
      <c r="C29" s="52" t="s">
        <v>27</v>
      </c>
      <c r="D29" s="54">
        <v>47718</v>
      </c>
      <c r="E29" s="54">
        <v>9000</v>
      </c>
      <c r="F29" s="52" t="s">
        <v>14</v>
      </c>
      <c r="G29" s="2">
        <v>1</v>
      </c>
    </row>
    <row r="30" s="4" customFormat="1" ht="14.7" customHeight="1" spans="1:7">
      <c r="A30" s="52">
        <v>7</v>
      </c>
      <c r="B30" s="53" t="s">
        <v>45</v>
      </c>
      <c r="C30" s="52" t="s">
        <v>18</v>
      </c>
      <c r="D30" s="54">
        <v>4000</v>
      </c>
      <c r="E30" s="54">
        <v>800</v>
      </c>
      <c r="F30" s="52" t="s">
        <v>14</v>
      </c>
      <c r="G30" s="2">
        <v>1</v>
      </c>
    </row>
    <row r="31" s="4" customFormat="1" ht="14.7" customHeight="1" spans="1:7">
      <c r="A31" s="52">
        <v>8</v>
      </c>
      <c r="B31" s="53" t="s">
        <v>46</v>
      </c>
      <c r="C31" s="52" t="s">
        <v>18</v>
      </c>
      <c r="D31" s="54">
        <v>15000</v>
      </c>
      <c r="E31" s="54">
        <v>2943</v>
      </c>
      <c r="F31" s="52" t="s">
        <v>14</v>
      </c>
      <c r="G31" s="2">
        <v>1</v>
      </c>
    </row>
    <row r="32" s="4" customFormat="1" ht="14.7" customHeight="1" spans="1:7">
      <c r="A32" s="52">
        <v>9</v>
      </c>
      <c r="B32" s="53" t="s">
        <v>47</v>
      </c>
      <c r="C32" s="52" t="s">
        <v>18</v>
      </c>
      <c r="D32" s="54">
        <v>2000</v>
      </c>
      <c r="E32" s="54">
        <v>150</v>
      </c>
      <c r="F32" s="52" t="s">
        <v>14</v>
      </c>
      <c r="G32" s="2">
        <v>1</v>
      </c>
    </row>
    <row r="33" s="4" customFormat="1" ht="14.7" customHeight="1" spans="1:7">
      <c r="A33" s="52">
        <v>10</v>
      </c>
      <c r="B33" s="53" t="s">
        <v>48</v>
      </c>
      <c r="C33" s="52" t="s">
        <v>18</v>
      </c>
      <c r="D33" s="54">
        <v>2200</v>
      </c>
      <c r="E33" s="54">
        <v>400</v>
      </c>
      <c r="F33" s="52" t="s">
        <v>14</v>
      </c>
      <c r="G33" s="2">
        <v>1</v>
      </c>
    </row>
    <row r="34" s="4" customFormat="1" ht="14.7" customHeight="1" spans="1:7">
      <c r="A34" s="52">
        <v>11</v>
      </c>
      <c r="B34" s="53" t="s">
        <v>49</v>
      </c>
      <c r="C34" s="52" t="s">
        <v>18</v>
      </c>
      <c r="D34" s="54">
        <v>4800</v>
      </c>
      <c r="E34" s="54">
        <v>100</v>
      </c>
      <c r="F34" s="52" t="s">
        <v>19</v>
      </c>
      <c r="G34" s="2">
        <v>1</v>
      </c>
    </row>
    <row r="35" s="4" customFormat="1" ht="14.7" customHeight="1" spans="1:7">
      <c r="A35" s="52">
        <v>12</v>
      </c>
      <c r="B35" s="53" t="s">
        <v>50</v>
      </c>
      <c r="C35" s="52" t="s">
        <v>18</v>
      </c>
      <c r="D35" s="54">
        <v>4500</v>
      </c>
      <c r="E35" s="54">
        <v>1500</v>
      </c>
      <c r="F35" s="52" t="s">
        <v>22</v>
      </c>
      <c r="G35" s="2">
        <v>1</v>
      </c>
    </row>
    <row r="36" s="4" customFormat="1" ht="14.7" customHeight="1" spans="1:7">
      <c r="A36" s="52">
        <v>13</v>
      </c>
      <c r="B36" s="53" t="s">
        <v>51</v>
      </c>
      <c r="C36" s="52" t="s">
        <v>18</v>
      </c>
      <c r="D36" s="54">
        <v>1500</v>
      </c>
      <c r="E36" s="54">
        <v>100</v>
      </c>
      <c r="F36" s="52" t="s">
        <v>19</v>
      </c>
      <c r="G36" s="2">
        <v>1</v>
      </c>
    </row>
    <row r="37" s="4" customFormat="1" ht="14.7" customHeight="1" spans="1:7">
      <c r="A37" s="52">
        <v>14</v>
      </c>
      <c r="B37" s="53" t="s">
        <v>52</v>
      </c>
      <c r="C37" s="52" t="s">
        <v>18</v>
      </c>
      <c r="D37" s="54">
        <v>8000</v>
      </c>
      <c r="E37" s="54">
        <v>2000</v>
      </c>
      <c r="F37" s="52" t="s">
        <v>22</v>
      </c>
      <c r="G37" s="2">
        <v>1</v>
      </c>
    </row>
    <row r="38" s="4" customFormat="1" ht="14.7" customHeight="1" spans="1:7">
      <c r="A38" s="52">
        <v>15</v>
      </c>
      <c r="B38" s="53" t="s">
        <v>53</v>
      </c>
      <c r="C38" s="52" t="s">
        <v>18</v>
      </c>
      <c r="D38" s="54">
        <v>14300</v>
      </c>
      <c r="E38" s="54">
        <v>1500</v>
      </c>
      <c r="F38" s="52" t="s">
        <v>22</v>
      </c>
      <c r="G38" s="2">
        <v>1</v>
      </c>
    </row>
    <row r="39" s="2" customFormat="1" ht="14.7" customHeight="1" spans="1:7">
      <c r="A39" s="52">
        <v>16</v>
      </c>
      <c r="B39" s="53" t="s">
        <v>54</v>
      </c>
      <c r="C39" s="52" t="s">
        <v>18</v>
      </c>
      <c r="D39" s="54">
        <v>1931</v>
      </c>
      <c r="E39" s="54">
        <v>1280</v>
      </c>
      <c r="F39" s="52" t="s">
        <v>22</v>
      </c>
      <c r="G39" s="2">
        <v>1</v>
      </c>
    </row>
    <row r="40" s="4" customFormat="1" ht="14.7" customHeight="1" spans="1:7">
      <c r="A40" s="52">
        <v>17</v>
      </c>
      <c r="B40" s="53" t="s">
        <v>55</v>
      </c>
      <c r="C40" s="52" t="s">
        <v>24</v>
      </c>
      <c r="D40" s="54">
        <v>8930</v>
      </c>
      <c r="E40" s="54">
        <v>8930</v>
      </c>
      <c r="F40" s="52" t="s">
        <v>22</v>
      </c>
      <c r="G40" s="2">
        <v>1</v>
      </c>
    </row>
    <row r="41" s="4" customFormat="1" ht="14.7" customHeight="1" spans="1:7">
      <c r="A41" s="52">
        <v>18</v>
      </c>
      <c r="B41" s="53" t="s">
        <v>56</v>
      </c>
      <c r="C41" s="52" t="s">
        <v>24</v>
      </c>
      <c r="D41" s="54">
        <v>13271.19</v>
      </c>
      <c r="E41" s="54">
        <v>2170</v>
      </c>
      <c r="F41" s="52" t="s">
        <v>22</v>
      </c>
      <c r="G41" s="2">
        <v>1</v>
      </c>
    </row>
    <row r="42" s="4" customFormat="1" ht="14.7" customHeight="1" spans="1:7">
      <c r="A42" s="38" t="s">
        <v>57</v>
      </c>
      <c r="B42" s="56" t="s">
        <v>58</v>
      </c>
      <c r="C42" s="38"/>
      <c r="D42" s="39">
        <f>SUM(D43:D49)</f>
        <v>665367.71</v>
      </c>
      <c r="E42" s="39">
        <f>SUM(E43:E49)</f>
        <v>85388</v>
      </c>
      <c r="F42" s="38"/>
      <c r="G42" s="2">
        <v>1</v>
      </c>
    </row>
    <row r="43" s="4" customFormat="1" ht="14.7" customHeight="1" spans="1:7">
      <c r="A43" s="52">
        <v>1</v>
      </c>
      <c r="B43" s="53" t="s">
        <v>59</v>
      </c>
      <c r="C43" s="52" t="s">
        <v>21</v>
      </c>
      <c r="D43" s="54">
        <v>205188</v>
      </c>
      <c r="E43" s="54">
        <v>18988</v>
      </c>
      <c r="F43" s="52" t="s">
        <v>14</v>
      </c>
      <c r="G43" s="2">
        <v>1</v>
      </c>
    </row>
    <row r="44" s="4" customFormat="1" ht="14.7" customHeight="1" spans="1:7">
      <c r="A44" s="52">
        <v>2</v>
      </c>
      <c r="B44" s="53" t="s">
        <v>60</v>
      </c>
      <c r="C44" s="52" t="s">
        <v>21</v>
      </c>
      <c r="D44" s="54">
        <v>72079.71</v>
      </c>
      <c r="E44" s="54">
        <v>10000</v>
      </c>
      <c r="F44" s="52" t="s">
        <v>14</v>
      </c>
      <c r="G44" s="2">
        <v>1</v>
      </c>
    </row>
    <row r="45" s="4" customFormat="1" ht="14.7" customHeight="1" spans="1:7">
      <c r="A45" s="52">
        <v>3</v>
      </c>
      <c r="B45" s="53" t="s">
        <v>61</v>
      </c>
      <c r="C45" s="52" t="s">
        <v>13</v>
      </c>
      <c r="D45" s="54">
        <v>271800</v>
      </c>
      <c r="E45" s="54">
        <v>50000</v>
      </c>
      <c r="F45" s="52" t="s">
        <v>14</v>
      </c>
      <c r="G45" s="2">
        <v>1</v>
      </c>
    </row>
    <row r="46" s="4" customFormat="1" ht="14.7" customHeight="1" spans="1:7">
      <c r="A46" s="52">
        <v>4</v>
      </c>
      <c r="B46" s="53" t="s">
        <v>62</v>
      </c>
      <c r="C46" s="52" t="s">
        <v>18</v>
      </c>
      <c r="D46" s="54">
        <v>20000</v>
      </c>
      <c r="E46" s="54">
        <v>5000</v>
      </c>
      <c r="F46" s="52" t="s">
        <v>22</v>
      </c>
      <c r="G46" s="2">
        <v>1</v>
      </c>
    </row>
    <row r="47" s="4" customFormat="1" ht="14.7" customHeight="1" spans="1:7">
      <c r="A47" s="52">
        <v>5</v>
      </c>
      <c r="B47" s="53" t="s">
        <v>63</v>
      </c>
      <c r="C47" s="52" t="s">
        <v>18</v>
      </c>
      <c r="D47" s="54">
        <v>9000</v>
      </c>
      <c r="E47" s="54">
        <v>200</v>
      </c>
      <c r="F47" s="52" t="s">
        <v>19</v>
      </c>
      <c r="G47" s="2">
        <v>1</v>
      </c>
    </row>
    <row r="48" s="4" customFormat="1" ht="14.7" customHeight="1" spans="1:7">
      <c r="A48" s="52">
        <v>6</v>
      </c>
      <c r="B48" s="53" t="s">
        <v>64</v>
      </c>
      <c r="C48" s="52" t="s">
        <v>18</v>
      </c>
      <c r="D48" s="54">
        <v>12800</v>
      </c>
      <c r="E48" s="54">
        <v>400</v>
      </c>
      <c r="F48" s="52" t="s">
        <v>19</v>
      </c>
      <c r="G48" s="2">
        <v>1</v>
      </c>
    </row>
    <row r="49" s="2" customFormat="1" ht="14.7" customHeight="1" spans="1:7">
      <c r="A49" s="52">
        <v>7</v>
      </c>
      <c r="B49" s="53" t="s">
        <v>65</v>
      </c>
      <c r="C49" s="52" t="s">
        <v>24</v>
      </c>
      <c r="D49" s="54">
        <v>74500</v>
      </c>
      <c r="E49" s="54">
        <v>800</v>
      </c>
      <c r="F49" s="52" t="s">
        <v>22</v>
      </c>
      <c r="G49" s="2">
        <v>1</v>
      </c>
    </row>
    <row r="50" s="4" customFormat="1" ht="14.7" customHeight="1" spans="1:7">
      <c r="A50" s="38" t="s">
        <v>66</v>
      </c>
      <c r="B50" s="56" t="s">
        <v>67</v>
      </c>
      <c r="C50" s="38"/>
      <c r="D50" s="39">
        <f>SUM(D51:D59)</f>
        <v>1171128.14</v>
      </c>
      <c r="E50" s="39">
        <f>SUM(E51:E59)</f>
        <v>179770</v>
      </c>
      <c r="F50" s="38"/>
      <c r="G50" s="2">
        <v>1</v>
      </c>
    </row>
    <row r="51" s="4" customFormat="1" ht="14.7" customHeight="1" spans="1:7">
      <c r="A51" s="52">
        <v>1</v>
      </c>
      <c r="B51" s="53" t="s">
        <v>68</v>
      </c>
      <c r="C51" s="52" t="s">
        <v>69</v>
      </c>
      <c r="D51" s="54">
        <v>545973</v>
      </c>
      <c r="E51" s="54">
        <v>100000</v>
      </c>
      <c r="F51" s="52" t="s">
        <v>14</v>
      </c>
      <c r="G51" s="2">
        <v>1</v>
      </c>
    </row>
    <row r="52" s="4" customFormat="1" ht="14.7" customHeight="1" spans="1:7">
      <c r="A52" s="52">
        <v>2</v>
      </c>
      <c r="B52" s="53" t="s">
        <v>70</v>
      </c>
      <c r="C52" s="52" t="s">
        <v>69</v>
      </c>
      <c r="D52" s="54">
        <v>335000</v>
      </c>
      <c r="E52" s="54">
        <v>43500</v>
      </c>
      <c r="F52" s="52" t="s">
        <v>14</v>
      </c>
      <c r="G52" s="2">
        <v>1</v>
      </c>
    </row>
    <row r="53" s="4" customFormat="1" ht="14.7" customHeight="1" spans="1:7">
      <c r="A53" s="52">
        <v>3</v>
      </c>
      <c r="B53" s="53" t="s">
        <v>71</v>
      </c>
      <c r="C53" s="52" t="s">
        <v>16</v>
      </c>
      <c r="D53" s="54">
        <v>18462</v>
      </c>
      <c r="E53" s="54">
        <v>2000</v>
      </c>
      <c r="F53" s="52" t="s">
        <v>14</v>
      </c>
      <c r="G53" s="2">
        <v>1</v>
      </c>
    </row>
    <row r="54" s="2" customFormat="1" ht="14.7" customHeight="1" spans="1:7">
      <c r="A54" s="52">
        <v>4</v>
      </c>
      <c r="B54" s="53" t="s">
        <v>72</v>
      </c>
      <c r="C54" s="52" t="s">
        <v>18</v>
      </c>
      <c r="D54" s="54">
        <v>93000</v>
      </c>
      <c r="E54" s="54">
        <v>9920</v>
      </c>
      <c r="F54" s="52" t="s">
        <v>14</v>
      </c>
      <c r="G54" s="2">
        <v>1</v>
      </c>
    </row>
    <row r="55" s="4" customFormat="1" ht="14.7" customHeight="1" spans="1:7">
      <c r="A55" s="52">
        <v>5</v>
      </c>
      <c r="B55" s="53" t="s">
        <v>73</v>
      </c>
      <c r="C55" s="52" t="s">
        <v>27</v>
      </c>
      <c r="D55" s="54">
        <v>6877.5</v>
      </c>
      <c r="E55" s="54">
        <v>4000</v>
      </c>
      <c r="F55" s="52" t="s">
        <v>14</v>
      </c>
      <c r="G55" s="2">
        <v>1</v>
      </c>
    </row>
    <row r="56" s="4" customFormat="1" ht="14.7" customHeight="1" spans="1:7">
      <c r="A56" s="52">
        <v>6</v>
      </c>
      <c r="B56" s="53" t="s">
        <v>74</v>
      </c>
      <c r="C56" s="52" t="s">
        <v>16</v>
      </c>
      <c r="D56" s="54">
        <v>97000</v>
      </c>
      <c r="E56" s="54">
        <v>10000</v>
      </c>
      <c r="F56" s="52" t="s">
        <v>14</v>
      </c>
      <c r="G56" s="2">
        <v>1</v>
      </c>
    </row>
    <row r="57" s="4" customFormat="1" ht="14.7" customHeight="1" spans="1:7">
      <c r="A57" s="52">
        <v>7</v>
      </c>
      <c r="B57" s="53" t="s">
        <v>75</v>
      </c>
      <c r="C57" s="52" t="s">
        <v>18</v>
      </c>
      <c r="D57" s="54">
        <v>35000</v>
      </c>
      <c r="E57" s="54">
        <v>2000</v>
      </c>
      <c r="F57" s="52" t="s">
        <v>22</v>
      </c>
      <c r="G57" s="2">
        <v>1</v>
      </c>
    </row>
    <row r="58" s="4" customFormat="1" ht="14.7" customHeight="1" spans="1:7">
      <c r="A58" s="52">
        <v>8</v>
      </c>
      <c r="B58" s="53" t="s">
        <v>76</v>
      </c>
      <c r="C58" s="52" t="s">
        <v>24</v>
      </c>
      <c r="D58" s="54">
        <v>27816.4</v>
      </c>
      <c r="E58" s="54">
        <v>6000</v>
      </c>
      <c r="F58" s="52" t="s">
        <v>22</v>
      </c>
      <c r="G58" s="2">
        <v>1</v>
      </c>
    </row>
    <row r="59" s="4" customFormat="1" ht="14.7" customHeight="1" spans="1:7">
      <c r="A59" s="52">
        <v>9</v>
      </c>
      <c r="B59" s="53" t="s">
        <v>77</v>
      </c>
      <c r="C59" s="52" t="s">
        <v>24</v>
      </c>
      <c r="D59" s="54">
        <v>11999.24</v>
      </c>
      <c r="E59" s="54">
        <v>2350</v>
      </c>
      <c r="F59" s="52" t="s">
        <v>22</v>
      </c>
      <c r="G59" s="2">
        <v>1</v>
      </c>
    </row>
    <row r="60" s="4" customFormat="1" ht="14.7" customHeight="1" spans="1:7">
      <c r="A60" s="38" t="s">
        <v>78</v>
      </c>
      <c r="B60" s="56" t="s">
        <v>79</v>
      </c>
      <c r="C60" s="38"/>
      <c r="D60" s="39">
        <f>SUM(D61:D80)</f>
        <v>726316.44</v>
      </c>
      <c r="E60" s="39">
        <f>SUM(E61:E80)</f>
        <v>103560</v>
      </c>
      <c r="F60" s="38"/>
      <c r="G60" s="2">
        <v>1</v>
      </c>
    </row>
    <row r="61" s="4" customFormat="1" ht="14.7" customHeight="1" spans="1:7">
      <c r="A61" s="52">
        <v>1</v>
      </c>
      <c r="B61" s="53" t="s">
        <v>80</v>
      </c>
      <c r="C61" s="52" t="s">
        <v>81</v>
      </c>
      <c r="D61" s="54">
        <v>3200</v>
      </c>
      <c r="E61" s="54">
        <v>1100</v>
      </c>
      <c r="F61" s="52" t="s">
        <v>14</v>
      </c>
      <c r="G61" s="2">
        <v>1</v>
      </c>
    </row>
    <row r="62" s="4" customFormat="1" ht="14.7" customHeight="1" spans="1:7">
      <c r="A62" s="52">
        <v>2</v>
      </c>
      <c r="B62" s="53" t="s">
        <v>82</v>
      </c>
      <c r="C62" s="52" t="s">
        <v>81</v>
      </c>
      <c r="D62" s="54">
        <v>14800</v>
      </c>
      <c r="E62" s="54">
        <v>3500</v>
      </c>
      <c r="F62" s="52" t="s">
        <v>22</v>
      </c>
      <c r="G62" s="2">
        <v>1</v>
      </c>
    </row>
    <row r="63" s="4" customFormat="1" ht="14.7" customHeight="1" spans="1:7">
      <c r="A63" s="52">
        <v>3</v>
      </c>
      <c r="B63" s="53" t="s">
        <v>83</v>
      </c>
      <c r="C63" s="52" t="s">
        <v>18</v>
      </c>
      <c r="D63" s="54">
        <v>2100</v>
      </c>
      <c r="E63" s="54">
        <v>800</v>
      </c>
      <c r="F63" s="52" t="s">
        <v>14</v>
      </c>
      <c r="G63" s="2">
        <v>1</v>
      </c>
    </row>
    <row r="64" s="4" customFormat="1" ht="14.7" customHeight="1" spans="1:7">
      <c r="A64" s="52">
        <v>4</v>
      </c>
      <c r="B64" s="53" t="s">
        <v>84</v>
      </c>
      <c r="C64" s="52" t="s">
        <v>18</v>
      </c>
      <c r="D64" s="54">
        <v>35000</v>
      </c>
      <c r="E64" s="54">
        <v>6500</v>
      </c>
      <c r="F64" s="52" t="s">
        <v>19</v>
      </c>
      <c r="G64" s="2">
        <v>1</v>
      </c>
    </row>
    <row r="65" s="4" customFormat="1" ht="14.7" customHeight="1" spans="1:7">
      <c r="A65" s="52">
        <v>5</v>
      </c>
      <c r="B65" s="53" t="s">
        <v>85</v>
      </c>
      <c r="C65" s="52" t="s">
        <v>18</v>
      </c>
      <c r="D65" s="54">
        <v>2900</v>
      </c>
      <c r="E65" s="54">
        <v>1600</v>
      </c>
      <c r="F65" s="52" t="s">
        <v>19</v>
      </c>
      <c r="G65" s="2">
        <v>1</v>
      </c>
    </row>
    <row r="66" s="4" customFormat="1" ht="14.7" customHeight="1" spans="1:7">
      <c r="A66" s="52">
        <v>6</v>
      </c>
      <c r="B66" s="53" t="s">
        <v>86</v>
      </c>
      <c r="C66" s="52" t="s">
        <v>13</v>
      </c>
      <c r="D66" s="54">
        <v>3500</v>
      </c>
      <c r="E66" s="54">
        <v>3500</v>
      </c>
      <c r="F66" s="52" t="s">
        <v>22</v>
      </c>
      <c r="G66" s="2">
        <v>1</v>
      </c>
    </row>
    <row r="67" s="4" customFormat="1" ht="14.7" customHeight="1" spans="1:7">
      <c r="A67" s="52">
        <v>7</v>
      </c>
      <c r="B67" s="53" t="s">
        <v>87</v>
      </c>
      <c r="C67" s="52" t="s">
        <v>13</v>
      </c>
      <c r="D67" s="54">
        <v>2820</v>
      </c>
      <c r="E67" s="54">
        <v>1200</v>
      </c>
      <c r="F67" s="52" t="s">
        <v>88</v>
      </c>
      <c r="G67" s="2">
        <v>1</v>
      </c>
    </row>
    <row r="68" s="4" customFormat="1" ht="14.7" customHeight="1" spans="1:7">
      <c r="A68" s="52">
        <v>8</v>
      </c>
      <c r="B68" s="53" t="s">
        <v>89</v>
      </c>
      <c r="C68" s="52" t="s">
        <v>13</v>
      </c>
      <c r="D68" s="54">
        <v>2700</v>
      </c>
      <c r="E68" s="54">
        <v>1200</v>
      </c>
      <c r="F68" s="52" t="s">
        <v>22</v>
      </c>
      <c r="G68" s="2">
        <v>1</v>
      </c>
    </row>
    <row r="69" s="5" customFormat="1" ht="14.7" customHeight="1" spans="1:7">
      <c r="A69" s="52">
        <v>9</v>
      </c>
      <c r="B69" s="53" t="s">
        <v>90</v>
      </c>
      <c r="C69" s="52" t="s">
        <v>16</v>
      </c>
      <c r="D69" s="54">
        <v>377684.44</v>
      </c>
      <c r="E69" s="54">
        <v>33000</v>
      </c>
      <c r="F69" s="52" t="s">
        <v>22</v>
      </c>
      <c r="G69" s="2">
        <v>1</v>
      </c>
    </row>
    <row r="70" s="4" customFormat="1" ht="14.7" customHeight="1" spans="1:7">
      <c r="A70" s="52">
        <v>10</v>
      </c>
      <c r="B70" s="53" t="s">
        <v>91</v>
      </c>
      <c r="C70" s="52" t="s">
        <v>18</v>
      </c>
      <c r="D70" s="54">
        <v>260</v>
      </c>
      <c r="E70" s="54">
        <v>260</v>
      </c>
      <c r="F70" s="52" t="s">
        <v>22</v>
      </c>
      <c r="G70" s="2">
        <v>1</v>
      </c>
    </row>
    <row r="71" s="4" customFormat="1" ht="14.7" customHeight="1" spans="1:7">
      <c r="A71" s="52">
        <v>11</v>
      </c>
      <c r="B71" s="53" t="s">
        <v>92</v>
      </c>
      <c r="C71" s="52" t="s">
        <v>18</v>
      </c>
      <c r="D71" s="54">
        <v>700</v>
      </c>
      <c r="E71" s="54">
        <v>700</v>
      </c>
      <c r="F71" s="52" t="s">
        <v>22</v>
      </c>
      <c r="G71" s="2">
        <v>1</v>
      </c>
    </row>
    <row r="72" s="4" customFormat="1" ht="14.7" customHeight="1" spans="1:7">
      <c r="A72" s="52">
        <v>12</v>
      </c>
      <c r="B72" s="53" t="s">
        <v>93</v>
      </c>
      <c r="C72" s="52" t="s">
        <v>18</v>
      </c>
      <c r="D72" s="54">
        <v>12000</v>
      </c>
      <c r="E72" s="54">
        <v>3000</v>
      </c>
      <c r="F72" s="52" t="s">
        <v>22</v>
      </c>
      <c r="G72" s="2">
        <v>1</v>
      </c>
    </row>
    <row r="73" s="4" customFormat="1" ht="14.7" customHeight="1" spans="1:7">
      <c r="A73" s="52">
        <v>13</v>
      </c>
      <c r="B73" s="53" t="s">
        <v>94</v>
      </c>
      <c r="C73" s="52" t="s">
        <v>18</v>
      </c>
      <c r="D73" s="54">
        <v>3400</v>
      </c>
      <c r="E73" s="54">
        <v>2000</v>
      </c>
      <c r="F73" s="52" t="s">
        <v>22</v>
      </c>
      <c r="G73" s="2">
        <v>1</v>
      </c>
    </row>
    <row r="74" s="4" customFormat="1" ht="14.7" customHeight="1" spans="1:7">
      <c r="A74" s="52">
        <v>14</v>
      </c>
      <c r="B74" s="53" t="s">
        <v>95</v>
      </c>
      <c r="C74" s="55" t="s">
        <v>18</v>
      </c>
      <c r="D74" s="54">
        <v>45000</v>
      </c>
      <c r="E74" s="54">
        <v>4200</v>
      </c>
      <c r="F74" s="52" t="s">
        <v>22</v>
      </c>
      <c r="G74" s="2">
        <v>1</v>
      </c>
    </row>
    <row r="75" s="4" customFormat="1" ht="14.7" customHeight="1" spans="1:7">
      <c r="A75" s="52">
        <v>15</v>
      </c>
      <c r="B75" s="53" t="s">
        <v>96</v>
      </c>
      <c r="C75" s="52" t="s">
        <v>29</v>
      </c>
      <c r="D75" s="54">
        <v>2990</v>
      </c>
      <c r="E75" s="54">
        <v>2500</v>
      </c>
      <c r="F75" s="52" t="s">
        <v>22</v>
      </c>
      <c r="G75" s="2">
        <v>1</v>
      </c>
    </row>
    <row r="76" s="4" customFormat="1" ht="14.7" customHeight="1" spans="1:7">
      <c r="A76" s="52">
        <v>16</v>
      </c>
      <c r="B76" s="53" t="s">
        <v>97</v>
      </c>
      <c r="C76" s="52" t="s">
        <v>29</v>
      </c>
      <c r="D76" s="54">
        <v>2990</v>
      </c>
      <c r="E76" s="54">
        <v>2500</v>
      </c>
      <c r="F76" s="52" t="s">
        <v>22</v>
      </c>
      <c r="G76" s="2">
        <v>1</v>
      </c>
    </row>
    <row r="77" s="2" customFormat="1" ht="14.7" customHeight="1" spans="1:7">
      <c r="A77" s="52">
        <v>17</v>
      </c>
      <c r="B77" s="53" t="s">
        <v>98</v>
      </c>
      <c r="C77" s="52" t="s">
        <v>21</v>
      </c>
      <c r="D77" s="54">
        <v>2990</v>
      </c>
      <c r="E77" s="54">
        <v>1000</v>
      </c>
      <c r="F77" s="52" t="s">
        <v>22</v>
      </c>
      <c r="G77" s="2">
        <v>1</v>
      </c>
    </row>
    <row r="78" s="2" customFormat="1" ht="14.7" customHeight="1" spans="1:7">
      <c r="A78" s="52">
        <v>18</v>
      </c>
      <c r="B78" s="53" t="s">
        <v>99</v>
      </c>
      <c r="C78" s="52" t="s">
        <v>24</v>
      </c>
      <c r="D78" s="54">
        <v>61670</v>
      </c>
      <c r="E78" s="54">
        <v>10000</v>
      </c>
      <c r="F78" s="52" t="s">
        <v>14</v>
      </c>
      <c r="G78" s="2">
        <v>1</v>
      </c>
    </row>
    <row r="79" s="2" customFormat="1" ht="14.7" customHeight="1" spans="1:7">
      <c r="A79" s="52">
        <v>19</v>
      </c>
      <c r="B79" s="53" t="s">
        <v>100</v>
      </c>
      <c r="C79" s="52" t="s">
        <v>24</v>
      </c>
      <c r="D79" s="54">
        <v>67258</v>
      </c>
      <c r="E79" s="54">
        <v>10000</v>
      </c>
      <c r="F79" s="52" t="s">
        <v>14</v>
      </c>
      <c r="G79" s="2">
        <v>1</v>
      </c>
    </row>
    <row r="80" s="2" customFormat="1" ht="14.7" customHeight="1" spans="1:7">
      <c r="A80" s="52">
        <v>20</v>
      </c>
      <c r="B80" s="58" t="s">
        <v>101</v>
      </c>
      <c r="C80" s="52" t="s">
        <v>24</v>
      </c>
      <c r="D80" s="54">
        <v>82354</v>
      </c>
      <c r="E80" s="54">
        <v>15000</v>
      </c>
      <c r="F80" s="52" t="s">
        <v>14</v>
      </c>
      <c r="G80" s="2">
        <v>1</v>
      </c>
    </row>
    <row r="81" s="2" customFormat="1" ht="14.7" customHeight="1" spans="1:7">
      <c r="A81" s="38" t="s">
        <v>102</v>
      </c>
      <c r="B81" s="56" t="s">
        <v>103</v>
      </c>
      <c r="C81" s="38"/>
      <c r="D81" s="39">
        <f>SUM(D82:D92)</f>
        <v>514741</v>
      </c>
      <c r="E81" s="39">
        <f>SUM(E82:E92)</f>
        <v>48658</v>
      </c>
      <c r="F81" s="38"/>
      <c r="G81" s="2">
        <v>1</v>
      </c>
    </row>
    <row r="82" s="4" customFormat="1" ht="14.7" customHeight="1" spans="1:7">
      <c r="A82" s="52">
        <v>1</v>
      </c>
      <c r="B82" s="53" t="s">
        <v>104</v>
      </c>
      <c r="C82" s="52" t="s">
        <v>69</v>
      </c>
      <c r="D82" s="54">
        <v>14200</v>
      </c>
      <c r="E82" s="54">
        <v>5000</v>
      </c>
      <c r="F82" s="52" t="s">
        <v>22</v>
      </c>
      <c r="G82" s="2">
        <v>1</v>
      </c>
    </row>
    <row r="83" s="4" customFormat="1" ht="14.7" customHeight="1" spans="1:7">
      <c r="A83" s="52">
        <v>2</v>
      </c>
      <c r="B83" s="53" t="s">
        <v>105</v>
      </c>
      <c r="C83" s="52" t="s">
        <v>69</v>
      </c>
      <c r="D83" s="54">
        <v>14363</v>
      </c>
      <c r="E83" s="54">
        <v>1600</v>
      </c>
      <c r="F83" s="52" t="s">
        <v>14</v>
      </c>
      <c r="G83" s="2">
        <v>1</v>
      </c>
    </row>
    <row r="84" s="4" customFormat="1" ht="14.7" customHeight="1" spans="1:7">
      <c r="A84" s="52">
        <v>3</v>
      </c>
      <c r="B84" s="53" t="s">
        <v>106</v>
      </c>
      <c r="C84" s="52" t="s">
        <v>107</v>
      </c>
      <c r="D84" s="54">
        <v>85427</v>
      </c>
      <c r="E84" s="54">
        <v>1000</v>
      </c>
      <c r="F84" s="52" t="s">
        <v>14</v>
      </c>
      <c r="G84" s="2">
        <v>1</v>
      </c>
    </row>
    <row r="85" s="4" customFormat="1" ht="14.7" customHeight="1" spans="1:7">
      <c r="A85" s="52">
        <v>4</v>
      </c>
      <c r="B85" s="53" t="s">
        <v>108</v>
      </c>
      <c r="C85" s="52" t="s">
        <v>107</v>
      </c>
      <c r="D85" s="54">
        <v>1158</v>
      </c>
      <c r="E85" s="54">
        <v>658</v>
      </c>
      <c r="F85" s="52" t="s">
        <v>22</v>
      </c>
      <c r="G85" s="2">
        <v>1</v>
      </c>
    </row>
    <row r="86" s="4" customFormat="1" ht="14.7" customHeight="1" spans="1:7">
      <c r="A86" s="52">
        <v>5</v>
      </c>
      <c r="B86" s="53" t="s">
        <v>109</v>
      </c>
      <c r="C86" s="52" t="s">
        <v>81</v>
      </c>
      <c r="D86" s="54">
        <v>6400</v>
      </c>
      <c r="E86" s="54">
        <v>200</v>
      </c>
      <c r="F86" s="52" t="s">
        <v>22</v>
      </c>
      <c r="G86" s="2">
        <v>1</v>
      </c>
    </row>
    <row r="87" s="4" customFormat="1" ht="14.7" customHeight="1" spans="1:7">
      <c r="A87" s="52">
        <v>6</v>
      </c>
      <c r="B87" s="53" t="s">
        <v>110</v>
      </c>
      <c r="C87" s="52" t="s">
        <v>81</v>
      </c>
      <c r="D87" s="54">
        <v>9800</v>
      </c>
      <c r="E87" s="54">
        <v>3000</v>
      </c>
      <c r="F87" s="52" t="s">
        <v>22</v>
      </c>
      <c r="G87" s="2">
        <v>1</v>
      </c>
    </row>
    <row r="88" s="4" customFormat="1" ht="14.7" customHeight="1" spans="1:7">
      <c r="A88" s="52">
        <v>7</v>
      </c>
      <c r="B88" s="53" t="s">
        <v>111</v>
      </c>
      <c r="C88" s="52" t="s">
        <v>27</v>
      </c>
      <c r="D88" s="54">
        <v>334393</v>
      </c>
      <c r="E88" s="54">
        <v>29000</v>
      </c>
      <c r="F88" s="52" t="s">
        <v>14</v>
      </c>
      <c r="G88" s="2">
        <v>1</v>
      </c>
    </row>
    <row r="89" s="4" customFormat="1" ht="14.7" customHeight="1" spans="1:7">
      <c r="A89" s="52">
        <v>8</v>
      </c>
      <c r="B89" s="53" t="s">
        <v>112</v>
      </c>
      <c r="C89" s="52" t="s">
        <v>18</v>
      </c>
      <c r="D89" s="54">
        <v>8000</v>
      </c>
      <c r="E89" s="54">
        <v>1700</v>
      </c>
      <c r="F89" s="52" t="s">
        <v>22</v>
      </c>
      <c r="G89" s="2">
        <v>1</v>
      </c>
    </row>
    <row r="90" s="2" customFormat="1" ht="14.7" customHeight="1" spans="1:7">
      <c r="A90" s="52">
        <v>9</v>
      </c>
      <c r="B90" s="53" t="s">
        <v>113</v>
      </c>
      <c r="C90" s="52" t="s">
        <v>18</v>
      </c>
      <c r="D90" s="54">
        <v>26000</v>
      </c>
      <c r="E90" s="54">
        <v>3000</v>
      </c>
      <c r="F90" s="52" t="s">
        <v>22</v>
      </c>
      <c r="G90" s="2">
        <v>1</v>
      </c>
    </row>
    <row r="91" s="2" customFormat="1" ht="14.7" customHeight="1" spans="1:7">
      <c r="A91" s="52">
        <v>10</v>
      </c>
      <c r="B91" s="53" t="s">
        <v>114</v>
      </c>
      <c r="C91" s="52" t="s">
        <v>18</v>
      </c>
      <c r="D91" s="54">
        <v>5000</v>
      </c>
      <c r="E91" s="54">
        <v>2000</v>
      </c>
      <c r="F91" s="52" t="s">
        <v>22</v>
      </c>
      <c r="G91" s="2">
        <v>1</v>
      </c>
    </row>
    <row r="92" s="2" customFormat="1" ht="14.7" customHeight="1" spans="1:7">
      <c r="A92" s="52">
        <v>11</v>
      </c>
      <c r="B92" s="53" t="s">
        <v>115</v>
      </c>
      <c r="C92" s="52" t="s">
        <v>107</v>
      </c>
      <c r="D92" s="54">
        <v>10000</v>
      </c>
      <c r="E92" s="54">
        <v>1500</v>
      </c>
      <c r="F92" s="52" t="s">
        <v>22</v>
      </c>
      <c r="G92" s="2">
        <v>1</v>
      </c>
    </row>
    <row r="93" ht="14.7" customHeight="1" spans="1:7">
      <c r="A93" s="59" t="s">
        <v>116</v>
      </c>
      <c r="B93" s="60"/>
      <c r="C93" s="61"/>
      <c r="D93" s="62">
        <f>D94+D96+D99+D103+D105</f>
        <v>630548</v>
      </c>
      <c r="E93" s="62">
        <f>E94+E96+E99+E103+E105</f>
        <v>125000</v>
      </c>
      <c r="F93" s="55"/>
      <c r="G93" s="28">
        <v>2</v>
      </c>
    </row>
    <row r="94" s="6" customFormat="1" ht="14.7" customHeight="1" spans="1:7">
      <c r="A94" s="38" t="s">
        <v>10</v>
      </c>
      <c r="B94" s="56" t="s">
        <v>11</v>
      </c>
      <c r="C94" s="38"/>
      <c r="D94" s="63">
        <v>14458</v>
      </c>
      <c r="E94" s="39">
        <v>3000</v>
      </c>
      <c r="F94" s="38"/>
      <c r="G94" s="1">
        <v>2</v>
      </c>
    </row>
    <row r="95" s="6" customFormat="1" ht="14.7" customHeight="1" spans="1:7">
      <c r="A95" s="52">
        <v>1</v>
      </c>
      <c r="B95" s="53" t="s">
        <v>117</v>
      </c>
      <c r="C95" s="64" t="s">
        <v>118</v>
      </c>
      <c r="D95" s="65">
        <v>14458</v>
      </c>
      <c r="E95" s="54">
        <v>3000</v>
      </c>
      <c r="F95" s="52" t="s">
        <v>22</v>
      </c>
      <c r="G95" s="1">
        <v>2</v>
      </c>
    </row>
    <row r="96" s="6" customFormat="1" ht="14.7" customHeight="1" spans="1:7">
      <c r="A96" s="38" t="s">
        <v>37</v>
      </c>
      <c r="B96" s="56" t="s">
        <v>38</v>
      </c>
      <c r="C96" s="38"/>
      <c r="D96" s="39">
        <f>D97+D98</f>
        <v>193275</v>
      </c>
      <c r="E96" s="39">
        <f>E97+E98</f>
        <v>78500</v>
      </c>
      <c r="F96" s="52"/>
      <c r="G96" s="1">
        <v>2</v>
      </c>
    </row>
    <row r="97" s="6" customFormat="1" ht="14.7" customHeight="1" spans="1:7">
      <c r="A97" s="52">
        <v>1</v>
      </c>
      <c r="B97" s="53" t="s">
        <v>119</v>
      </c>
      <c r="C97" s="52" t="s">
        <v>120</v>
      </c>
      <c r="D97" s="54">
        <v>63275</v>
      </c>
      <c r="E97" s="54">
        <v>3500</v>
      </c>
      <c r="F97" s="52" t="s">
        <v>14</v>
      </c>
      <c r="G97" s="1">
        <v>2</v>
      </c>
    </row>
    <row r="98" s="6" customFormat="1" ht="14.7" customHeight="1" spans="1:7">
      <c r="A98" s="52">
        <v>2</v>
      </c>
      <c r="B98" s="53" t="s">
        <v>121</v>
      </c>
      <c r="C98" s="52" t="s">
        <v>122</v>
      </c>
      <c r="D98" s="54">
        <v>130000</v>
      </c>
      <c r="E98" s="54">
        <v>75000</v>
      </c>
      <c r="F98" s="52" t="s">
        <v>14</v>
      </c>
      <c r="G98" s="1">
        <v>2</v>
      </c>
    </row>
    <row r="99" s="6" customFormat="1" ht="14.7" customHeight="1" spans="1:7">
      <c r="A99" s="38" t="s">
        <v>66</v>
      </c>
      <c r="B99" s="56" t="s">
        <v>67</v>
      </c>
      <c r="C99" s="38"/>
      <c r="D99" s="39">
        <f>D100+D101+D102</f>
        <v>280736</v>
      </c>
      <c r="E99" s="39">
        <f>E100+E101+E102</f>
        <v>21000</v>
      </c>
      <c r="F99" s="52"/>
      <c r="G99" s="1">
        <v>2</v>
      </c>
    </row>
    <row r="100" s="6" customFormat="1" ht="14.7" customHeight="1" spans="1:7">
      <c r="A100" s="52">
        <v>1</v>
      </c>
      <c r="B100" s="53" t="s">
        <v>123</v>
      </c>
      <c r="C100" s="52" t="s">
        <v>124</v>
      </c>
      <c r="D100" s="54">
        <v>40243</v>
      </c>
      <c r="E100" s="54">
        <v>2000</v>
      </c>
      <c r="F100" s="52" t="s">
        <v>14</v>
      </c>
      <c r="G100" s="1">
        <v>2</v>
      </c>
    </row>
    <row r="101" s="6" customFormat="1" ht="14.7" customHeight="1" spans="1:7">
      <c r="A101" s="52">
        <v>2</v>
      </c>
      <c r="B101" s="53" t="s">
        <v>125</v>
      </c>
      <c r="C101" s="52" t="s">
        <v>120</v>
      </c>
      <c r="D101" s="54">
        <v>10303</v>
      </c>
      <c r="E101" s="54">
        <v>3000</v>
      </c>
      <c r="F101" s="52" t="s">
        <v>14</v>
      </c>
      <c r="G101" s="1">
        <v>2</v>
      </c>
    </row>
    <row r="102" s="6" customFormat="1" ht="14.7" customHeight="1" spans="1:7">
      <c r="A102" s="52">
        <v>3</v>
      </c>
      <c r="B102" s="66" t="s">
        <v>126</v>
      </c>
      <c r="C102" s="52" t="s">
        <v>120</v>
      </c>
      <c r="D102" s="57">
        <v>230190</v>
      </c>
      <c r="E102" s="54">
        <v>16000</v>
      </c>
      <c r="F102" s="52" t="s">
        <v>14</v>
      </c>
      <c r="G102" s="1">
        <v>2</v>
      </c>
    </row>
    <row r="103" s="6" customFormat="1" ht="14.7" customHeight="1" spans="1:7">
      <c r="A103" s="38" t="s">
        <v>78</v>
      </c>
      <c r="B103" s="56" t="s">
        <v>79</v>
      </c>
      <c r="C103" s="52"/>
      <c r="D103" s="62">
        <v>52218</v>
      </c>
      <c r="E103" s="39">
        <v>10000</v>
      </c>
      <c r="F103" s="52"/>
      <c r="G103" s="1">
        <v>2</v>
      </c>
    </row>
    <row r="104" s="6" customFormat="1" ht="14.7" customHeight="1" spans="1:7">
      <c r="A104" s="52">
        <v>1</v>
      </c>
      <c r="B104" s="53" t="s">
        <v>127</v>
      </c>
      <c r="C104" s="55" t="s">
        <v>128</v>
      </c>
      <c r="D104" s="57">
        <v>52218</v>
      </c>
      <c r="E104" s="54">
        <v>10000</v>
      </c>
      <c r="F104" s="52" t="s">
        <v>22</v>
      </c>
      <c r="G104" s="1">
        <v>2</v>
      </c>
    </row>
    <row r="105" s="7" customFormat="1" ht="14.7" customHeight="1" spans="1:7">
      <c r="A105" s="38" t="s">
        <v>102</v>
      </c>
      <c r="B105" s="56" t="s">
        <v>103</v>
      </c>
      <c r="C105" s="52"/>
      <c r="D105" s="39">
        <v>89861</v>
      </c>
      <c r="E105" s="39">
        <v>12500</v>
      </c>
      <c r="F105" s="52"/>
      <c r="G105" s="1">
        <v>2</v>
      </c>
    </row>
    <row r="106" s="7" customFormat="1" ht="14.7" customHeight="1" spans="1:7">
      <c r="A106" s="52">
        <v>1</v>
      </c>
      <c r="B106" s="53" t="s">
        <v>129</v>
      </c>
      <c r="C106" s="52" t="s">
        <v>130</v>
      </c>
      <c r="D106" s="54">
        <v>89861</v>
      </c>
      <c r="E106" s="54">
        <v>12500</v>
      </c>
      <c r="F106" s="52" t="s">
        <v>22</v>
      </c>
      <c r="G106" s="1">
        <v>2</v>
      </c>
    </row>
    <row r="107" ht="14.7" customHeight="1" spans="1:7">
      <c r="A107" s="67" t="s">
        <v>131</v>
      </c>
      <c r="B107" s="67"/>
      <c r="C107" s="67"/>
      <c r="D107" s="62">
        <f>D108+D118+D122+D150+D159+D164+D175</f>
        <v>2617978.57</v>
      </c>
      <c r="E107" s="62">
        <f>E108+E118+E122+E150+E159+E164+E175</f>
        <v>301925.22</v>
      </c>
      <c r="F107" s="55"/>
      <c r="G107" s="28">
        <v>3</v>
      </c>
    </row>
    <row r="108" s="3" customFormat="1" ht="14.7" customHeight="1" spans="1:7">
      <c r="A108" s="38" t="s">
        <v>10</v>
      </c>
      <c r="B108" s="56" t="s">
        <v>11</v>
      </c>
      <c r="C108" s="38"/>
      <c r="D108" s="39">
        <f>SUM(D109:D117)</f>
        <v>788948.5</v>
      </c>
      <c r="E108" s="39">
        <f>SUM(E109:E117)</f>
        <v>104400</v>
      </c>
      <c r="F108" s="38"/>
      <c r="G108" s="2">
        <v>3</v>
      </c>
    </row>
    <row r="109" s="3" customFormat="1" ht="14.7" customHeight="1" spans="1:7">
      <c r="A109" s="52">
        <v>1</v>
      </c>
      <c r="B109" s="53" t="s">
        <v>132</v>
      </c>
      <c r="C109" s="52" t="s">
        <v>133</v>
      </c>
      <c r="D109" s="54">
        <v>209220.8</v>
      </c>
      <c r="E109" s="54">
        <v>60000</v>
      </c>
      <c r="F109" s="52" t="s">
        <v>14</v>
      </c>
      <c r="G109" s="2">
        <v>3</v>
      </c>
    </row>
    <row r="110" s="3" customFormat="1" ht="14.7" customHeight="1" spans="1:7">
      <c r="A110" s="52">
        <v>2</v>
      </c>
      <c r="B110" s="53" t="s">
        <v>134</v>
      </c>
      <c r="C110" s="52" t="s">
        <v>135</v>
      </c>
      <c r="D110" s="54">
        <v>121876</v>
      </c>
      <c r="E110" s="54">
        <v>10000</v>
      </c>
      <c r="F110" s="52" t="s">
        <v>22</v>
      </c>
      <c r="G110" s="2">
        <v>3</v>
      </c>
    </row>
    <row r="111" s="3" customFormat="1" ht="14.7" customHeight="1" spans="1:7">
      <c r="A111" s="52">
        <v>3</v>
      </c>
      <c r="B111" s="53" t="s">
        <v>136</v>
      </c>
      <c r="C111" s="52" t="s">
        <v>137</v>
      </c>
      <c r="D111" s="54">
        <v>125296</v>
      </c>
      <c r="E111" s="54">
        <v>2000</v>
      </c>
      <c r="F111" s="52" t="s">
        <v>22</v>
      </c>
      <c r="G111" s="2">
        <v>3</v>
      </c>
    </row>
    <row r="112" s="3" customFormat="1" ht="14.7" customHeight="1" spans="1:7">
      <c r="A112" s="52">
        <v>4</v>
      </c>
      <c r="B112" s="53" t="s">
        <v>138</v>
      </c>
      <c r="C112" s="52" t="s">
        <v>139</v>
      </c>
      <c r="D112" s="54">
        <v>20000</v>
      </c>
      <c r="E112" s="54">
        <v>9200</v>
      </c>
      <c r="F112" s="52" t="s">
        <v>14</v>
      </c>
      <c r="G112" s="2">
        <v>3</v>
      </c>
    </row>
    <row r="113" s="3" customFormat="1" ht="14.7" customHeight="1" spans="1:7">
      <c r="A113" s="52">
        <v>5</v>
      </c>
      <c r="B113" s="53" t="s">
        <v>140</v>
      </c>
      <c r="C113" s="52" t="s">
        <v>141</v>
      </c>
      <c r="D113" s="54">
        <v>15735.79</v>
      </c>
      <c r="E113" s="54">
        <v>3700</v>
      </c>
      <c r="F113" s="52" t="s">
        <v>14</v>
      </c>
      <c r="G113" s="2">
        <v>3</v>
      </c>
    </row>
    <row r="114" s="3" customFormat="1" ht="14.7" customHeight="1" spans="1:7">
      <c r="A114" s="52">
        <v>6</v>
      </c>
      <c r="B114" s="53" t="s">
        <v>142</v>
      </c>
      <c r="C114" s="52" t="s">
        <v>143</v>
      </c>
      <c r="D114" s="54">
        <v>114180</v>
      </c>
      <c r="E114" s="54">
        <v>10000</v>
      </c>
      <c r="F114" s="52" t="s">
        <v>22</v>
      </c>
      <c r="G114" s="2">
        <v>3</v>
      </c>
    </row>
    <row r="115" s="3" customFormat="1" ht="14.7" customHeight="1" spans="1:7">
      <c r="A115" s="52">
        <v>7</v>
      </c>
      <c r="B115" s="53" t="s">
        <v>144</v>
      </c>
      <c r="C115" s="52" t="s">
        <v>145</v>
      </c>
      <c r="D115" s="54">
        <v>84639.91</v>
      </c>
      <c r="E115" s="54">
        <v>5000</v>
      </c>
      <c r="F115" s="52" t="s">
        <v>22</v>
      </c>
      <c r="G115" s="2">
        <v>3</v>
      </c>
    </row>
    <row r="116" s="3" customFormat="1" ht="14.7" customHeight="1" spans="1:7">
      <c r="A116" s="52">
        <v>8</v>
      </c>
      <c r="B116" s="53" t="s">
        <v>146</v>
      </c>
      <c r="C116" s="52" t="s">
        <v>147</v>
      </c>
      <c r="D116" s="54">
        <v>86000</v>
      </c>
      <c r="E116" s="54">
        <v>1500</v>
      </c>
      <c r="F116" s="52" t="s">
        <v>22</v>
      </c>
      <c r="G116" s="2">
        <v>3</v>
      </c>
    </row>
    <row r="117" s="3" customFormat="1" ht="14.7" customHeight="1" spans="1:7">
      <c r="A117" s="52">
        <v>9</v>
      </c>
      <c r="B117" s="53" t="s">
        <v>148</v>
      </c>
      <c r="C117" s="52" t="s">
        <v>141</v>
      </c>
      <c r="D117" s="54">
        <v>12000</v>
      </c>
      <c r="E117" s="54">
        <v>3000</v>
      </c>
      <c r="F117" s="52" t="s">
        <v>22</v>
      </c>
      <c r="G117" s="2">
        <v>3</v>
      </c>
    </row>
    <row r="118" s="3" customFormat="1" ht="14.7" customHeight="1" spans="1:7">
      <c r="A118" s="38" t="s">
        <v>30</v>
      </c>
      <c r="B118" s="56" t="s">
        <v>31</v>
      </c>
      <c r="C118" s="38"/>
      <c r="D118" s="39">
        <f>D119+D121</f>
        <v>2400</v>
      </c>
      <c r="E118" s="39">
        <f>E119+E121+E120</f>
        <v>2740</v>
      </c>
      <c r="F118" s="52"/>
      <c r="G118" s="2">
        <v>3</v>
      </c>
    </row>
    <row r="119" s="3" customFormat="1" ht="14.7" customHeight="1" spans="1:7">
      <c r="A119" s="52">
        <v>1</v>
      </c>
      <c r="B119" s="53" t="s">
        <v>149</v>
      </c>
      <c r="C119" s="52" t="s">
        <v>133</v>
      </c>
      <c r="D119" s="54">
        <v>1200</v>
      </c>
      <c r="E119" s="54">
        <v>40</v>
      </c>
      <c r="F119" s="52" t="s">
        <v>19</v>
      </c>
      <c r="G119" s="2">
        <v>3</v>
      </c>
    </row>
    <row r="120" s="3" customFormat="1" ht="14.7" customHeight="1" spans="1:7">
      <c r="A120" s="52">
        <v>2</v>
      </c>
      <c r="B120" s="53" t="s">
        <v>150</v>
      </c>
      <c r="C120" s="52" t="s">
        <v>147</v>
      </c>
      <c r="D120" s="54">
        <v>1500</v>
      </c>
      <c r="E120" s="54">
        <v>1500</v>
      </c>
      <c r="F120" s="52" t="s">
        <v>22</v>
      </c>
      <c r="G120" s="2">
        <v>3</v>
      </c>
    </row>
    <row r="121" s="3" customFormat="1" ht="14.7" customHeight="1" spans="1:7">
      <c r="A121" s="52">
        <v>3</v>
      </c>
      <c r="B121" s="53" t="s">
        <v>151</v>
      </c>
      <c r="C121" s="52" t="s">
        <v>141</v>
      </c>
      <c r="D121" s="54">
        <v>1200</v>
      </c>
      <c r="E121" s="54">
        <v>1200</v>
      </c>
      <c r="F121" s="52" t="s">
        <v>22</v>
      </c>
      <c r="G121" s="2">
        <v>3</v>
      </c>
    </row>
    <row r="122" s="3" customFormat="1" ht="14.7" customHeight="1" spans="1:7">
      <c r="A122" s="38" t="s">
        <v>37</v>
      </c>
      <c r="B122" s="56" t="s">
        <v>38</v>
      </c>
      <c r="C122" s="38"/>
      <c r="D122" s="39">
        <f>SUM(D123:D149)</f>
        <v>289536.13</v>
      </c>
      <c r="E122" s="39">
        <f>SUM(E123:E149)</f>
        <v>96870.3</v>
      </c>
      <c r="F122" s="52"/>
      <c r="G122" s="2">
        <v>3</v>
      </c>
    </row>
    <row r="123" s="3" customFormat="1" ht="14.7" customHeight="1" spans="1:7">
      <c r="A123" s="52">
        <v>1</v>
      </c>
      <c r="B123" s="53" t="s">
        <v>152</v>
      </c>
      <c r="C123" s="52" t="s">
        <v>153</v>
      </c>
      <c r="D123" s="54">
        <v>33582</v>
      </c>
      <c r="E123" s="54">
        <v>10000</v>
      </c>
      <c r="F123" s="52" t="s">
        <v>14</v>
      </c>
      <c r="G123" s="2">
        <v>3</v>
      </c>
    </row>
    <row r="124" s="3" customFormat="1" ht="14.7" customHeight="1" spans="1:7">
      <c r="A124" s="52">
        <v>2</v>
      </c>
      <c r="B124" s="53" t="s">
        <v>154</v>
      </c>
      <c r="C124" s="52" t="s">
        <v>143</v>
      </c>
      <c r="D124" s="54">
        <v>20000</v>
      </c>
      <c r="E124" s="54">
        <v>6000</v>
      </c>
      <c r="F124" s="52" t="s">
        <v>14</v>
      </c>
      <c r="G124" s="2">
        <v>3</v>
      </c>
    </row>
    <row r="125" s="3" customFormat="1" ht="14.7" customHeight="1" spans="1:7">
      <c r="A125" s="52">
        <v>3</v>
      </c>
      <c r="B125" s="53" t="s">
        <v>155</v>
      </c>
      <c r="C125" s="52" t="s">
        <v>143</v>
      </c>
      <c r="D125" s="54">
        <v>40000</v>
      </c>
      <c r="E125" s="54">
        <v>12000</v>
      </c>
      <c r="F125" s="52" t="s">
        <v>14</v>
      </c>
      <c r="G125" s="2">
        <v>3</v>
      </c>
    </row>
    <row r="126" s="3" customFormat="1" ht="14.7" customHeight="1" spans="1:7">
      <c r="A126" s="52">
        <v>4</v>
      </c>
      <c r="B126" s="68" t="s">
        <v>156</v>
      </c>
      <c r="C126" s="52" t="s">
        <v>157</v>
      </c>
      <c r="D126" s="57">
        <v>21556</v>
      </c>
      <c r="E126" s="54">
        <v>8244</v>
      </c>
      <c r="F126" s="52" t="s">
        <v>14</v>
      </c>
      <c r="G126" s="2">
        <v>3</v>
      </c>
    </row>
    <row r="127" s="3" customFormat="1" ht="14.7" customHeight="1" spans="1:7">
      <c r="A127" s="52">
        <v>5</v>
      </c>
      <c r="B127" s="68" t="s">
        <v>158</v>
      </c>
      <c r="C127" s="52" t="s">
        <v>157</v>
      </c>
      <c r="D127" s="57">
        <v>9642</v>
      </c>
      <c r="E127" s="54">
        <v>2320</v>
      </c>
      <c r="F127" s="52" t="s">
        <v>14</v>
      </c>
      <c r="G127" s="2">
        <v>3</v>
      </c>
    </row>
    <row r="128" s="3" customFormat="1" ht="14.7" customHeight="1" spans="1:7">
      <c r="A128" s="52">
        <v>6</v>
      </c>
      <c r="B128" s="68" t="s">
        <v>159</v>
      </c>
      <c r="C128" s="52" t="s">
        <v>133</v>
      </c>
      <c r="D128" s="57">
        <v>5555</v>
      </c>
      <c r="E128" s="54">
        <v>1500</v>
      </c>
      <c r="F128" s="52" t="s">
        <v>14</v>
      </c>
      <c r="G128" s="2">
        <v>3</v>
      </c>
    </row>
    <row r="129" s="3" customFormat="1" ht="14.7" customHeight="1" spans="1:7">
      <c r="A129" s="52">
        <v>7</v>
      </c>
      <c r="B129" s="68" t="s">
        <v>160</v>
      </c>
      <c r="C129" s="52" t="s">
        <v>133</v>
      </c>
      <c r="D129" s="57">
        <v>4858</v>
      </c>
      <c r="E129" s="54">
        <v>2500</v>
      </c>
      <c r="F129" s="52" t="s">
        <v>14</v>
      </c>
      <c r="G129" s="2">
        <v>3</v>
      </c>
    </row>
    <row r="130" s="3" customFormat="1" ht="14.7" customHeight="1" spans="1:7">
      <c r="A130" s="52">
        <v>8</v>
      </c>
      <c r="B130" s="53" t="s">
        <v>161</v>
      </c>
      <c r="C130" s="52" t="s">
        <v>137</v>
      </c>
      <c r="D130" s="54">
        <v>10000</v>
      </c>
      <c r="E130" s="54">
        <v>5000</v>
      </c>
      <c r="F130" s="52" t="s">
        <v>14</v>
      </c>
      <c r="G130" s="2">
        <v>3</v>
      </c>
    </row>
    <row r="131" s="3" customFormat="1" ht="14.7" customHeight="1" spans="1:7">
      <c r="A131" s="52">
        <v>9</v>
      </c>
      <c r="B131" s="53" t="s">
        <v>162</v>
      </c>
      <c r="C131" s="52" t="s">
        <v>145</v>
      </c>
      <c r="D131" s="54">
        <v>8827.83</v>
      </c>
      <c r="E131" s="54">
        <v>3600</v>
      </c>
      <c r="F131" s="52" t="s">
        <v>14</v>
      </c>
      <c r="G131" s="2">
        <v>3</v>
      </c>
    </row>
    <row r="132" s="3" customFormat="1" ht="14.7" customHeight="1" spans="1:7">
      <c r="A132" s="52">
        <v>10</v>
      </c>
      <c r="B132" s="53" t="s">
        <v>163</v>
      </c>
      <c r="C132" s="52" t="s">
        <v>139</v>
      </c>
      <c r="D132" s="54">
        <v>6477</v>
      </c>
      <c r="E132" s="54">
        <v>1014</v>
      </c>
      <c r="F132" s="52" t="s">
        <v>14</v>
      </c>
      <c r="G132" s="2">
        <v>3</v>
      </c>
    </row>
    <row r="133" s="3" customFormat="1" ht="14.7" customHeight="1" spans="1:7">
      <c r="A133" s="52">
        <v>11</v>
      </c>
      <c r="B133" s="53" t="s">
        <v>164</v>
      </c>
      <c r="C133" s="52" t="s">
        <v>153</v>
      </c>
      <c r="D133" s="54">
        <v>10148.3</v>
      </c>
      <c r="E133" s="54">
        <v>10148.3</v>
      </c>
      <c r="F133" s="52" t="s">
        <v>22</v>
      </c>
      <c r="G133" s="2">
        <v>3</v>
      </c>
    </row>
    <row r="134" s="3" customFormat="1" ht="14.7" customHeight="1" spans="1:7">
      <c r="A134" s="52">
        <v>12</v>
      </c>
      <c r="B134" s="53" t="s">
        <v>165</v>
      </c>
      <c r="C134" s="52" t="s">
        <v>143</v>
      </c>
      <c r="D134" s="54">
        <v>2180</v>
      </c>
      <c r="E134" s="54">
        <v>1744</v>
      </c>
      <c r="F134" s="52" t="s">
        <v>22</v>
      </c>
      <c r="G134" s="2">
        <v>3</v>
      </c>
    </row>
    <row r="135" s="3" customFormat="1" ht="14.7" customHeight="1" spans="1:7">
      <c r="A135" s="52">
        <v>13</v>
      </c>
      <c r="B135" s="53" t="s">
        <v>166</v>
      </c>
      <c r="C135" s="52" t="s">
        <v>143</v>
      </c>
      <c r="D135" s="54">
        <v>1800</v>
      </c>
      <c r="E135" s="54">
        <v>1440</v>
      </c>
      <c r="F135" s="52" t="s">
        <v>22</v>
      </c>
      <c r="G135" s="2">
        <v>3</v>
      </c>
    </row>
    <row r="136" s="3" customFormat="1" ht="14.7" customHeight="1" spans="1:7">
      <c r="A136" s="52">
        <v>14</v>
      </c>
      <c r="B136" s="53" t="s">
        <v>167</v>
      </c>
      <c r="C136" s="52" t="s">
        <v>143</v>
      </c>
      <c r="D136" s="54">
        <v>1800</v>
      </c>
      <c r="E136" s="54">
        <v>500</v>
      </c>
      <c r="F136" s="52" t="s">
        <v>22</v>
      </c>
      <c r="G136" s="2">
        <v>3</v>
      </c>
    </row>
    <row r="137" s="3" customFormat="1" ht="14.7" customHeight="1" spans="1:7">
      <c r="A137" s="52">
        <v>15</v>
      </c>
      <c r="B137" s="53" t="s">
        <v>168</v>
      </c>
      <c r="C137" s="52" t="s">
        <v>143</v>
      </c>
      <c r="D137" s="54">
        <v>2980</v>
      </c>
      <c r="E137" s="54">
        <v>900</v>
      </c>
      <c r="F137" s="52" t="s">
        <v>22</v>
      </c>
      <c r="G137" s="2">
        <v>3</v>
      </c>
    </row>
    <row r="138" s="3" customFormat="1" ht="14.7" customHeight="1" spans="1:7">
      <c r="A138" s="52">
        <v>16</v>
      </c>
      <c r="B138" s="53" t="s">
        <v>169</v>
      </c>
      <c r="C138" s="52" t="s">
        <v>157</v>
      </c>
      <c r="D138" s="54">
        <v>1980</v>
      </c>
      <c r="E138" s="54">
        <v>1584</v>
      </c>
      <c r="F138" s="52" t="s">
        <v>22</v>
      </c>
      <c r="G138" s="2">
        <v>3</v>
      </c>
    </row>
    <row r="139" s="3" customFormat="1" ht="14.7" customHeight="1" spans="1:7">
      <c r="A139" s="52">
        <v>17</v>
      </c>
      <c r="B139" s="53" t="s">
        <v>170</v>
      </c>
      <c r="C139" s="52" t="s">
        <v>137</v>
      </c>
      <c r="D139" s="54">
        <v>2520</v>
      </c>
      <c r="E139" s="54">
        <v>2016</v>
      </c>
      <c r="F139" s="52" t="s">
        <v>22</v>
      </c>
      <c r="G139" s="2">
        <v>3</v>
      </c>
    </row>
    <row r="140" s="3" customFormat="1" ht="14.7" customHeight="1" spans="1:7">
      <c r="A140" s="52">
        <v>18</v>
      </c>
      <c r="B140" s="53" t="s">
        <v>171</v>
      </c>
      <c r="C140" s="52" t="s">
        <v>137</v>
      </c>
      <c r="D140" s="54">
        <v>2200</v>
      </c>
      <c r="E140" s="54">
        <v>200</v>
      </c>
      <c r="F140" s="52" t="s">
        <v>14</v>
      </c>
      <c r="G140" s="2">
        <v>3</v>
      </c>
    </row>
    <row r="141" s="3" customFormat="1" ht="14.7" customHeight="1" spans="1:7">
      <c r="A141" s="52">
        <v>19</v>
      </c>
      <c r="B141" s="53" t="s">
        <v>172</v>
      </c>
      <c r="C141" s="52" t="s">
        <v>139</v>
      </c>
      <c r="D141" s="54">
        <v>2980</v>
      </c>
      <c r="E141" s="54">
        <v>2980</v>
      </c>
      <c r="F141" s="52" t="s">
        <v>14</v>
      </c>
      <c r="G141" s="2">
        <v>3</v>
      </c>
    </row>
    <row r="142" s="3" customFormat="1" ht="14.7" customHeight="1" spans="1:7">
      <c r="A142" s="52">
        <v>20</v>
      </c>
      <c r="B142" s="53" t="s">
        <v>173</v>
      </c>
      <c r="C142" s="52" t="s">
        <v>139</v>
      </c>
      <c r="D142" s="54">
        <v>80100</v>
      </c>
      <c r="E142" s="54">
        <v>5700</v>
      </c>
      <c r="F142" s="52" t="s">
        <v>22</v>
      </c>
      <c r="G142" s="2">
        <v>3</v>
      </c>
    </row>
    <row r="143" s="3" customFormat="1" ht="14.7" customHeight="1" spans="1:7">
      <c r="A143" s="52">
        <v>21</v>
      </c>
      <c r="B143" s="53" t="s">
        <v>174</v>
      </c>
      <c r="C143" s="52" t="s">
        <v>139</v>
      </c>
      <c r="D143" s="54">
        <v>3000</v>
      </c>
      <c r="E143" s="54">
        <v>2400</v>
      </c>
      <c r="F143" s="52" t="s">
        <v>22</v>
      </c>
      <c r="G143" s="2">
        <v>3</v>
      </c>
    </row>
    <row r="144" s="3" customFormat="1" ht="14.7" customHeight="1" spans="1:7">
      <c r="A144" s="52">
        <v>22</v>
      </c>
      <c r="B144" s="53" t="s">
        <v>175</v>
      </c>
      <c r="C144" s="52" t="s">
        <v>139</v>
      </c>
      <c r="D144" s="54">
        <v>3000</v>
      </c>
      <c r="E144" s="54">
        <v>2400</v>
      </c>
      <c r="F144" s="52" t="s">
        <v>22</v>
      </c>
      <c r="G144" s="2">
        <v>3</v>
      </c>
    </row>
    <row r="145" s="3" customFormat="1" ht="14.7" customHeight="1" spans="1:7">
      <c r="A145" s="52">
        <v>23</v>
      </c>
      <c r="B145" s="53" t="s">
        <v>176</v>
      </c>
      <c r="C145" s="52" t="s">
        <v>139</v>
      </c>
      <c r="D145" s="54">
        <v>3000</v>
      </c>
      <c r="E145" s="54">
        <v>3000</v>
      </c>
      <c r="F145" s="52" t="s">
        <v>22</v>
      </c>
      <c r="G145" s="2">
        <v>3</v>
      </c>
    </row>
    <row r="146" s="3" customFormat="1" ht="14.7" customHeight="1" spans="1:7">
      <c r="A146" s="52">
        <v>24</v>
      </c>
      <c r="B146" s="53" t="s">
        <v>177</v>
      </c>
      <c r="C146" s="52" t="s">
        <v>147</v>
      </c>
      <c r="D146" s="54">
        <v>3000</v>
      </c>
      <c r="E146" s="54">
        <v>3000</v>
      </c>
      <c r="F146" s="52" t="s">
        <v>22</v>
      </c>
      <c r="G146" s="2">
        <v>3</v>
      </c>
    </row>
    <row r="147" s="3" customFormat="1" ht="14.7" customHeight="1" spans="1:7">
      <c r="A147" s="52">
        <v>25</v>
      </c>
      <c r="B147" s="53" t="s">
        <v>178</v>
      </c>
      <c r="C147" s="52" t="s">
        <v>147</v>
      </c>
      <c r="D147" s="54">
        <v>2990</v>
      </c>
      <c r="E147" s="54">
        <v>2392</v>
      </c>
      <c r="F147" s="52" t="s">
        <v>22</v>
      </c>
      <c r="G147" s="2">
        <v>3</v>
      </c>
    </row>
    <row r="148" s="3" customFormat="1" ht="14.7" customHeight="1" spans="1:7">
      <c r="A148" s="52">
        <v>26</v>
      </c>
      <c r="B148" s="53" t="s">
        <v>179</v>
      </c>
      <c r="C148" s="52" t="s">
        <v>141</v>
      </c>
      <c r="D148" s="54">
        <v>2600</v>
      </c>
      <c r="E148" s="54">
        <v>2080</v>
      </c>
      <c r="F148" s="52" t="s">
        <v>22</v>
      </c>
      <c r="G148" s="2">
        <v>3</v>
      </c>
    </row>
    <row r="149" s="3" customFormat="1" ht="14.7" customHeight="1" spans="1:7">
      <c r="A149" s="52">
        <v>27</v>
      </c>
      <c r="B149" s="53" t="s">
        <v>180</v>
      </c>
      <c r="C149" s="52" t="s">
        <v>141</v>
      </c>
      <c r="D149" s="54">
        <v>2760</v>
      </c>
      <c r="E149" s="54">
        <v>2208</v>
      </c>
      <c r="F149" s="52" t="s">
        <v>22</v>
      </c>
      <c r="G149" s="2">
        <v>3</v>
      </c>
    </row>
    <row r="150" s="3" customFormat="1" ht="14.7" customHeight="1" spans="1:7">
      <c r="A150" s="38" t="s">
        <v>57</v>
      </c>
      <c r="B150" s="56" t="s">
        <v>58</v>
      </c>
      <c r="C150" s="38"/>
      <c r="D150" s="39">
        <f>SUM(D151:D158)</f>
        <v>1139365</v>
      </c>
      <c r="E150" s="39">
        <f>SUM(E151:E158)</f>
        <v>40506</v>
      </c>
      <c r="F150" s="52"/>
      <c r="G150" s="2">
        <v>3</v>
      </c>
    </row>
    <row r="151" s="3" customFormat="1" ht="14.7" customHeight="1" spans="1:7">
      <c r="A151" s="52">
        <v>1</v>
      </c>
      <c r="B151" s="68" t="s">
        <v>181</v>
      </c>
      <c r="C151" s="52" t="s">
        <v>153</v>
      </c>
      <c r="D151" s="54">
        <v>527063</v>
      </c>
      <c r="E151" s="54">
        <v>25200</v>
      </c>
      <c r="F151" s="52" t="s">
        <v>14</v>
      </c>
      <c r="G151" s="2">
        <v>3</v>
      </c>
    </row>
    <row r="152" s="3" customFormat="1" ht="14.7" customHeight="1" spans="1:7">
      <c r="A152" s="52">
        <v>2</v>
      </c>
      <c r="B152" s="68" t="s">
        <v>182</v>
      </c>
      <c r="C152" s="52" t="s">
        <v>153</v>
      </c>
      <c r="D152" s="54">
        <v>360000</v>
      </c>
      <c r="E152" s="54">
        <v>1000</v>
      </c>
      <c r="F152" s="52" t="s">
        <v>19</v>
      </c>
      <c r="G152" s="2">
        <v>3</v>
      </c>
    </row>
    <row r="153" s="3" customFormat="1" ht="14.7" customHeight="1" spans="1:7">
      <c r="A153" s="52">
        <v>3</v>
      </c>
      <c r="B153" s="53" t="s">
        <v>183</v>
      </c>
      <c r="C153" s="52" t="s">
        <v>157</v>
      </c>
      <c r="D153" s="54">
        <v>45155</v>
      </c>
      <c r="E153" s="54">
        <v>5000</v>
      </c>
      <c r="F153" s="52" t="s">
        <v>14</v>
      </c>
      <c r="G153" s="2">
        <v>3</v>
      </c>
    </row>
    <row r="154" s="3" customFormat="1" ht="14.7" customHeight="1" spans="1:7">
      <c r="A154" s="52">
        <v>4</v>
      </c>
      <c r="B154" s="53" t="s">
        <v>184</v>
      </c>
      <c r="C154" s="52" t="s">
        <v>157</v>
      </c>
      <c r="D154" s="54">
        <v>18542</v>
      </c>
      <c r="E154" s="54">
        <v>2000</v>
      </c>
      <c r="F154" s="52" t="s">
        <v>22</v>
      </c>
      <c r="G154" s="2">
        <v>3</v>
      </c>
    </row>
    <row r="155" s="3" customFormat="1" ht="14.7" customHeight="1" spans="1:7">
      <c r="A155" s="52">
        <v>5</v>
      </c>
      <c r="B155" s="53" t="s">
        <v>185</v>
      </c>
      <c r="C155" s="52" t="s">
        <v>139</v>
      </c>
      <c r="D155" s="54">
        <v>5306</v>
      </c>
      <c r="E155" s="54">
        <v>2306</v>
      </c>
      <c r="F155" s="52" t="s">
        <v>14</v>
      </c>
      <c r="G155" s="2">
        <v>3</v>
      </c>
    </row>
    <row r="156" s="3" customFormat="1" ht="14.7" customHeight="1" spans="1:7">
      <c r="A156" s="52">
        <v>6</v>
      </c>
      <c r="B156" s="53" t="s">
        <v>186</v>
      </c>
      <c r="C156" s="52" t="s">
        <v>137</v>
      </c>
      <c r="D156" s="54">
        <v>45000</v>
      </c>
      <c r="E156" s="54">
        <v>1000</v>
      </c>
      <c r="F156" s="52" t="s">
        <v>22</v>
      </c>
      <c r="G156" s="2">
        <v>3</v>
      </c>
    </row>
    <row r="157" s="3" customFormat="1" ht="14.7" customHeight="1" spans="1:7">
      <c r="A157" s="52">
        <v>7</v>
      </c>
      <c r="B157" s="53" t="s">
        <v>187</v>
      </c>
      <c r="C157" s="52" t="s">
        <v>135</v>
      </c>
      <c r="D157" s="54">
        <v>64891</v>
      </c>
      <c r="E157" s="54">
        <v>3000</v>
      </c>
      <c r="F157" s="52" t="s">
        <v>19</v>
      </c>
      <c r="G157" s="2">
        <v>3</v>
      </c>
    </row>
    <row r="158" s="3" customFormat="1" ht="14.7" customHeight="1" spans="1:7">
      <c r="A158" s="52">
        <v>8</v>
      </c>
      <c r="B158" s="53" t="s">
        <v>188</v>
      </c>
      <c r="C158" s="52" t="s">
        <v>135</v>
      </c>
      <c r="D158" s="54">
        <v>73408</v>
      </c>
      <c r="E158" s="54">
        <v>1000</v>
      </c>
      <c r="F158" s="52" t="s">
        <v>19</v>
      </c>
      <c r="G158" s="2">
        <v>3</v>
      </c>
    </row>
    <row r="159" s="3" customFormat="1" ht="14.7" customHeight="1" spans="1:7">
      <c r="A159" s="38" t="s">
        <v>66</v>
      </c>
      <c r="B159" s="56" t="s">
        <v>67</v>
      </c>
      <c r="C159" s="38"/>
      <c r="D159" s="39">
        <f>SUM(D160:D163)</f>
        <v>220616.22</v>
      </c>
      <c r="E159" s="39">
        <f>SUM(E160:E163)</f>
        <v>17000</v>
      </c>
      <c r="F159" s="52"/>
      <c r="G159" s="2">
        <v>3</v>
      </c>
    </row>
    <row r="160" s="3" customFormat="1" ht="14.7" customHeight="1" spans="1:7">
      <c r="A160" s="52">
        <v>1</v>
      </c>
      <c r="B160" s="53" t="s">
        <v>189</v>
      </c>
      <c r="C160" s="52" t="s">
        <v>157</v>
      </c>
      <c r="D160" s="54">
        <v>49231</v>
      </c>
      <c r="E160" s="54">
        <v>10000</v>
      </c>
      <c r="F160" s="52" t="s">
        <v>14</v>
      </c>
      <c r="G160" s="2">
        <v>3</v>
      </c>
    </row>
    <row r="161" s="3" customFormat="1" ht="14.7" customHeight="1" spans="1:7">
      <c r="A161" s="52">
        <v>2</v>
      </c>
      <c r="B161" s="53" t="s">
        <v>190</v>
      </c>
      <c r="C161" s="52" t="s">
        <v>133</v>
      </c>
      <c r="D161" s="54">
        <v>71627</v>
      </c>
      <c r="E161" s="54">
        <v>4000</v>
      </c>
      <c r="F161" s="52" t="s">
        <v>14</v>
      </c>
      <c r="G161" s="2">
        <v>3</v>
      </c>
    </row>
    <row r="162" s="2" customFormat="1" ht="14.7" customHeight="1" spans="1:7">
      <c r="A162" s="52">
        <v>3</v>
      </c>
      <c r="B162" s="53" t="s">
        <v>191</v>
      </c>
      <c r="C162" s="52" t="s">
        <v>147</v>
      </c>
      <c r="D162" s="54">
        <v>8000</v>
      </c>
      <c r="E162" s="54">
        <v>2000</v>
      </c>
      <c r="F162" s="52" t="s">
        <v>14</v>
      </c>
      <c r="G162" s="2">
        <v>3</v>
      </c>
    </row>
    <row r="163" s="3" customFormat="1" ht="14.7" customHeight="1" spans="1:7">
      <c r="A163" s="52">
        <v>4</v>
      </c>
      <c r="B163" s="53" t="s">
        <v>192</v>
      </c>
      <c r="C163" s="52" t="s">
        <v>153</v>
      </c>
      <c r="D163" s="54">
        <v>91758.22</v>
      </c>
      <c r="E163" s="54">
        <v>1000</v>
      </c>
      <c r="F163" s="52" t="s">
        <v>19</v>
      </c>
      <c r="G163" s="2">
        <v>3</v>
      </c>
    </row>
    <row r="164" s="3" customFormat="1" ht="14.7" customHeight="1" spans="1:7">
      <c r="A164" s="38" t="s">
        <v>78</v>
      </c>
      <c r="B164" s="56" t="s">
        <v>79</v>
      </c>
      <c r="C164" s="52"/>
      <c r="D164" s="39">
        <f>SUM(D165:D174)</f>
        <v>59948</v>
      </c>
      <c r="E164" s="39">
        <f>SUM(E165:E174)</f>
        <v>19275.2</v>
      </c>
      <c r="F164" s="52"/>
      <c r="G164" s="2">
        <v>3</v>
      </c>
    </row>
    <row r="165" s="3" customFormat="1" ht="14.7" customHeight="1" spans="1:7">
      <c r="A165" s="52">
        <v>1</v>
      </c>
      <c r="B165" s="53" t="s">
        <v>193</v>
      </c>
      <c r="C165" s="52" t="s">
        <v>133</v>
      </c>
      <c r="D165" s="54">
        <v>2468</v>
      </c>
      <c r="E165" s="54">
        <v>2000</v>
      </c>
      <c r="F165" s="52" t="s">
        <v>14</v>
      </c>
      <c r="G165" s="2">
        <v>3</v>
      </c>
    </row>
    <row r="166" s="3" customFormat="1" ht="14.7" customHeight="1" spans="1:7">
      <c r="A166" s="52">
        <v>2</v>
      </c>
      <c r="B166" s="53" t="s">
        <v>194</v>
      </c>
      <c r="C166" s="52" t="s">
        <v>133</v>
      </c>
      <c r="D166" s="54">
        <v>2200</v>
      </c>
      <c r="E166" s="54">
        <v>2000</v>
      </c>
      <c r="F166" s="52" t="s">
        <v>14</v>
      </c>
      <c r="G166" s="2">
        <v>3</v>
      </c>
    </row>
    <row r="167" s="8" customFormat="1" ht="14.7" customHeight="1" spans="1:7">
      <c r="A167" s="52">
        <v>3</v>
      </c>
      <c r="B167" s="53" t="s">
        <v>195</v>
      </c>
      <c r="C167" s="52" t="s">
        <v>135</v>
      </c>
      <c r="D167" s="54">
        <v>38100</v>
      </c>
      <c r="E167" s="54">
        <v>1500</v>
      </c>
      <c r="F167" s="52" t="s">
        <v>14</v>
      </c>
      <c r="G167" s="2">
        <v>3</v>
      </c>
    </row>
    <row r="168" s="9" customFormat="1" ht="14.7" customHeight="1" spans="1:7">
      <c r="A168" s="52">
        <v>4</v>
      </c>
      <c r="B168" s="53" t="s">
        <v>196</v>
      </c>
      <c r="C168" s="52" t="s">
        <v>133</v>
      </c>
      <c r="D168" s="54">
        <v>2990</v>
      </c>
      <c r="E168" s="54">
        <v>2392</v>
      </c>
      <c r="F168" s="52" t="s">
        <v>22</v>
      </c>
      <c r="G168" s="2">
        <v>3</v>
      </c>
    </row>
    <row r="169" s="9" customFormat="1" ht="14.7" customHeight="1" spans="1:7">
      <c r="A169" s="52">
        <v>5</v>
      </c>
      <c r="B169" s="53" t="s">
        <v>197</v>
      </c>
      <c r="C169" s="52" t="s">
        <v>133</v>
      </c>
      <c r="D169" s="54">
        <v>2920</v>
      </c>
      <c r="E169" s="54">
        <v>2336</v>
      </c>
      <c r="F169" s="52" t="s">
        <v>22</v>
      </c>
      <c r="G169" s="2">
        <v>3</v>
      </c>
    </row>
    <row r="170" s="9" customFormat="1" ht="14.7" customHeight="1" spans="1:7">
      <c r="A170" s="52">
        <v>6</v>
      </c>
      <c r="B170" s="53" t="s">
        <v>198</v>
      </c>
      <c r="C170" s="52" t="s">
        <v>135</v>
      </c>
      <c r="D170" s="54">
        <v>1560</v>
      </c>
      <c r="E170" s="54">
        <v>1263.6</v>
      </c>
      <c r="F170" s="52" t="s">
        <v>22</v>
      </c>
      <c r="G170" s="2">
        <v>3</v>
      </c>
    </row>
    <row r="171" s="9" customFormat="1" ht="14.7" customHeight="1" spans="1:7">
      <c r="A171" s="52">
        <v>7</v>
      </c>
      <c r="B171" s="53" t="s">
        <v>199</v>
      </c>
      <c r="C171" s="52" t="s">
        <v>135</v>
      </c>
      <c r="D171" s="54">
        <v>1560</v>
      </c>
      <c r="E171" s="54">
        <v>1263.6</v>
      </c>
      <c r="F171" s="52" t="s">
        <v>22</v>
      </c>
      <c r="G171" s="2">
        <v>3</v>
      </c>
    </row>
    <row r="172" s="9" customFormat="1" ht="14.7" customHeight="1" spans="1:7">
      <c r="A172" s="52">
        <v>8</v>
      </c>
      <c r="B172" s="53" t="s">
        <v>200</v>
      </c>
      <c r="C172" s="52" t="s">
        <v>157</v>
      </c>
      <c r="D172" s="54">
        <v>2400</v>
      </c>
      <c r="E172" s="54">
        <v>1920</v>
      </c>
      <c r="F172" s="52" t="s">
        <v>22</v>
      </c>
      <c r="G172" s="2">
        <v>3</v>
      </c>
    </row>
    <row r="173" s="9" customFormat="1" ht="14.7" customHeight="1" spans="1:7">
      <c r="A173" s="52">
        <v>9</v>
      </c>
      <c r="B173" s="53" t="s">
        <v>201</v>
      </c>
      <c r="C173" s="52" t="s">
        <v>145</v>
      </c>
      <c r="D173" s="54">
        <v>2950</v>
      </c>
      <c r="E173" s="54">
        <v>2360</v>
      </c>
      <c r="F173" s="52" t="s">
        <v>22</v>
      </c>
      <c r="G173" s="2">
        <v>3</v>
      </c>
    </row>
    <row r="174" s="3" customFormat="1" ht="14.7" customHeight="1" spans="1:7">
      <c r="A174" s="52">
        <v>10</v>
      </c>
      <c r="B174" s="53" t="s">
        <v>202</v>
      </c>
      <c r="C174" s="52" t="s">
        <v>145</v>
      </c>
      <c r="D174" s="54">
        <v>2800</v>
      </c>
      <c r="E174" s="54">
        <v>2240</v>
      </c>
      <c r="F174" s="52" t="s">
        <v>22</v>
      </c>
      <c r="G174" s="2">
        <v>3</v>
      </c>
    </row>
    <row r="175" s="3" customFormat="1" ht="14.7" customHeight="1" spans="1:7">
      <c r="A175" s="38" t="s">
        <v>102</v>
      </c>
      <c r="B175" s="56" t="s">
        <v>103</v>
      </c>
      <c r="C175" s="52"/>
      <c r="D175" s="39">
        <f>SUM(D176:D181)</f>
        <v>117164.72</v>
      </c>
      <c r="E175" s="39">
        <f>SUM(E176:E181)</f>
        <v>21133.72</v>
      </c>
      <c r="F175" s="52"/>
      <c r="G175" s="2">
        <v>3</v>
      </c>
    </row>
    <row r="176" s="2" customFormat="1" ht="14.7" customHeight="1" spans="1:7">
      <c r="A176" s="52">
        <v>1</v>
      </c>
      <c r="B176" s="53" t="s">
        <v>203</v>
      </c>
      <c r="C176" s="52" t="s">
        <v>157</v>
      </c>
      <c r="D176" s="54">
        <v>20268</v>
      </c>
      <c r="E176" s="54">
        <v>1800</v>
      </c>
      <c r="F176" s="52" t="s">
        <v>22</v>
      </c>
      <c r="G176" s="2">
        <v>3</v>
      </c>
    </row>
    <row r="177" s="2" customFormat="1" ht="14.7" customHeight="1" spans="1:7">
      <c r="A177" s="52">
        <v>2</v>
      </c>
      <c r="B177" s="53" t="s">
        <v>204</v>
      </c>
      <c r="C177" s="52" t="s">
        <v>157</v>
      </c>
      <c r="D177" s="54">
        <v>3358</v>
      </c>
      <c r="E177" s="54">
        <v>1558</v>
      </c>
      <c r="F177" s="52" t="s">
        <v>14</v>
      </c>
      <c r="G177" s="2">
        <v>3</v>
      </c>
    </row>
    <row r="178" s="2" customFormat="1" ht="14.7" customHeight="1" spans="1:7">
      <c r="A178" s="52">
        <v>3</v>
      </c>
      <c r="B178" s="53" t="s">
        <v>205</v>
      </c>
      <c r="C178" s="52" t="s">
        <v>133</v>
      </c>
      <c r="D178" s="54">
        <v>8999</v>
      </c>
      <c r="E178" s="54">
        <v>3000</v>
      </c>
      <c r="F178" s="52" t="s">
        <v>14</v>
      </c>
      <c r="G178" s="2">
        <v>3</v>
      </c>
    </row>
    <row r="179" s="3" customFormat="1" ht="14.7" customHeight="1" spans="1:7">
      <c r="A179" s="52">
        <v>4</v>
      </c>
      <c r="B179" s="53" t="s">
        <v>206</v>
      </c>
      <c r="C179" s="52" t="s">
        <v>135</v>
      </c>
      <c r="D179" s="54">
        <v>62000</v>
      </c>
      <c r="E179" s="54">
        <v>12000</v>
      </c>
      <c r="F179" s="52" t="s">
        <v>14</v>
      </c>
      <c r="G179" s="2">
        <v>3</v>
      </c>
    </row>
    <row r="180" s="3" customFormat="1" ht="14.7" customHeight="1" spans="1:7">
      <c r="A180" s="52">
        <v>5</v>
      </c>
      <c r="B180" s="53" t="s">
        <v>207</v>
      </c>
      <c r="C180" s="52" t="s">
        <v>145</v>
      </c>
      <c r="D180" s="54">
        <v>14975.72</v>
      </c>
      <c r="E180" s="54">
        <v>2275.72</v>
      </c>
      <c r="F180" s="52" t="s">
        <v>14</v>
      </c>
      <c r="G180" s="2">
        <v>3</v>
      </c>
    </row>
    <row r="181" s="3" customFormat="1" ht="14.7" customHeight="1" spans="1:7">
      <c r="A181" s="52">
        <v>6</v>
      </c>
      <c r="B181" s="53" t="s">
        <v>208</v>
      </c>
      <c r="C181" s="52" t="s">
        <v>157</v>
      </c>
      <c r="D181" s="54">
        <v>7564</v>
      </c>
      <c r="E181" s="54">
        <v>500</v>
      </c>
      <c r="F181" s="52" t="s">
        <v>22</v>
      </c>
      <c r="G181" s="2">
        <v>3</v>
      </c>
    </row>
    <row r="182" ht="14.7" customHeight="1" spans="1:7">
      <c r="A182" s="67" t="s">
        <v>209</v>
      </c>
      <c r="B182" s="67"/>
      <c r="C182" s="67"/>
      <c r="D182" s="62">
        <f>D183+D185+D191+D200+D204+D206+D231</f>
        <v>2475247.64</v>
      </c>
      <c r="E182" s="62">
        <f>E183+E185+E191+E200+E204+E206+E231</f>
        <v>446495</v>
      </c>
      <c r="F182" s="55"/>
      <c r="G182" s="28">
        <v>4</v>
      </c>
    </row>
    <row r="183" s="3" customFormat="1" ht="14.7" customHeight="1" spans="1:7">
      <c r="A183" s="38" t="s">
        <v>10</v>
      </c>
      <c r="B183" s="56" t="s">
        <v>11</v>
      </c>
      <c r="C183" s="38"/>
      <c r="D183" s="39">
        <v>457005</v>
      </c>
      <c r="E183" s="39">
        <v>65000</v>
      </c>
      <c r="F183" s="38"/>
      <c r="G183" s="2">
        <v>4</v>
      </c>
    </row>
    <row r="184" s="3" customFormat="1" ht="14.7" customHeight="1" spans="1:7">
      <c r="A184" s="52">
        <v>1</v>
      </c>
      <c r="B184" s="53" t="s">
        <v>210</v>
      </c>
      <c r="C184" s="52" t="s">
        <v>211</v>
      </c>
      <c r="D184" s="54">
        <v>457005</v>
      </c>
      <c r="E184" s="54">
        <v>65000</v>
      </c>
      <c r="F184" s="52" t="s">
        <v>14</v>
      </c>
      <c r="G184" s="2">
        <v>4</v>
      </c>
    </row>
    <row r="185" s="3" customFormat="1" ht="14.7" customHeight="1" spans="1:7">
      <c r="A185" s="38" t="s">
        <v>30</v>
      </c>
      <c r="B185" s="56" t="s">
        <v>31</v>
      </c>
      <c r="C185" s="38"/>
      <c r="D185" s="39">
        <f>SUM(D186:D190)</f>
        <v>64733</v>
      </c>
      <c r="E185" s="39">
        <f>SUM(E186:E190)</f>
        <v>5500</v>
      </c>
      <c r="F185" s="52"/>
      <c r="G185" s="2">
        <v>4</v>
      </c>
    </row>
    <row r="186" s="3" customFormat="1" ht="14.7" customHeight="1" spans="1:7">
      <c r="A186" s="52">
        <v>1</v>
      </c>
      <c r="B186" s="53" t="s">
        <v>212</v>
      </c>
      <c r="C186" s="52" t="s">
        <v>213</v>
      </c>
      <c r="D186" s="54">
        <v>40000</v>
      </c>
      <c r="E186" s="54">
        <v>500</v>
      </c>
      <c r="F186" s="52" t="s">
        <v>19</v>
      </c>
      <c r="G186" s="2">
        <v>4</v>
      </c>
    </row>
    <row r="187" s="3" customFormat="1" ht="14.7" customHeight="1" spans="1:7">
      <c r="A187" s="52">
        <v>2</v>
      </c>
      <c r="B187" s="53" t="s">
        <v>214</v>
      </c>
      <c r="C187" s="52" t="s">
        <v>215</v>
      </c>
      <c r="D187" s="54">
        <v>20233</v>
      </c>
      <c r="E187" s="54">
        <v>2000</v>
      </c>
      <c r="F187" s="52" t="s">
        <v>22</v>
      </c>
      <c r="G187" s="2">
        <v>4</v>
      </c>
    </row>
    <row r="188" s="3" customFormat="1" ht="14.7" customHeight="1" spans="1:7">
      <c r="A188" s="52">
        <v>3</v>
      </c>
      <c r="B188" s="53" t="s">
        <v>216</v>
      </c>
      <c r="C188" s="52" t="s">
        <v>217</v>
      </c>
      <c r="D188" s="54">
        <v>1000</v>
      </c>
      <c r="E188" s="54">
        <v>1000</v>
      </c>
      <c r="F188" s="52" t="s">
        <v>22</v>
      </c>
      <c r="G188" s="2">
        <v>4</v>
      </c>
    </row>
    <row r="189" s="3" customFormat="1" ht="14.7" customHeight="1" spans="1:7">
      <c r="A189" s="52">
        <v>4</v>
      </c>
      <c r="B189" s="53" t="s">
        <v>218</v>
      </c>
      <c r="C189" s="52" t="s">
        <v>217</v>
      </c>
      <c r="D189" s="54">
        <v>2500</v>
      </c>
      <c r="E189" s="54">
        <v>1000</v>
      </c>
      <c r="F189" s="52" t="s">
        <v>22</v>
      </c>
      <c r="G189" s="2">
        <v>4</v>
      </c>
    </row>
    <row r="190" s="3" customFormat="1" ht="14.7" customHeight="1" spans="1:7">
      <c r="A190" s="52">
        <v>5</v>
      </c>
      <c r="B190" s="53" t="s">
        <v>219</v>
      </c>
      <c r="C190" s="52" t="s">
        <v>217</v>
      </c>
      <c r="D190" s="54">
        <v>1000</v>
      </c>
      <c r="E190" s="54">
        <v>1000</v>
      </c>
      <c r="F190" s="52" t="s">
        <v>22</v>
      </c>
      <c r="G190" s="2">
        <v>4</v>
      </c>
    </row>
    <row r="191" s="3" customFormat="1" ht="14.7" customHeight="1" spans="1:7">
      <c r="A191" s="38" t="s">
        <v>37</v>
      </c>
      <c r="B191" s="56" t="s">
        <v>38</v>
      </c>
      <c r="C191" s="38"/>
      <c r="D191" s="39">
        <f>SUM(D192:D199)</f>
        <v>494971</v>
      </c>
      <c r="E191" s="39">
        <f>SUM(E192:E199)</f>
        <v>92463</v>
      </c>
      <c r="F191" s="52"/>
      <c r="G191" s="2">
        <v>4</v>
      </c>
    </row>
    <row r="192" s="3" customFormat="1" ht="14.7" customHeight="1" spans="1:7">
      <c r="A192" s="52">
        <v>1</v>
      </c>
      <c r="B192" s="53" t="s">
        <v>220</v>
      </c>
      <c r="C192" s="52" t="s">
        <v>221</v>
      </c>
      <c r="D192" s="54">
        <v>50000</v>
      </c>
      <c r="E192" s="54">
        <v>21000</v>
      </c>
      <c r="F192" s="52" t="s">
        <v>14</v>
      </c>
      <c r="G192" s="2">
        <v>4</v>
      </c>
    </row>
    <row r="193" s="3" customFormat="1" ht="14.7" customHeight="1" spans="1:7">
      <c r="A193" s="52">
        <v>2</v>
      </c>
      <c r="B193" s="53" t="s">
        <v>222</v>
      </c>
      <c r="C193" s="52" t="s">
        <v>223</v>
      </c>
      <c r="D193" s="54">
        <v>81495</v>
      </c>
      <c r="E193" s="54">
        <v>10000</v>
      </c>
      <c r="F193" s="52" t="s">
        <v>14</v>
      </c>
      <c r="G193" s="2">
        <v>4</v>
      </c>
    </row>
    <row r="194" s="3" customFormat="1" ht="14.7" customHeight="1" spans="1:7">
      <c r="A194" s="52">
        <v>3</v>
      </c>
      <c r="B194" s="53" t="s">
        <v>224</v>
      </c>
      <c r="C194" s="52" t="s">
        <v>225</v>
      </c>
      <c r="D194" s="54">
        <v>176214</v>
      </c>
      <c r="E194" s="54">
        <v>10000</v>
      </c>
      <c r="F194" s="52" t="s">
        <v>19</v>
      </c>
      <c r="G194" s="2">
        <v>4</v>
      </c>
    </row>
    <row r="195" s="3" customFormat="1" ht="14.7" customHeight="1" spans="1:7">
      <c r="A195" s="52">
        <v>4</v>
      </c>
      <c r="B195" s="53" t="s">
        <v>226</v>
      </c>
      <c r="C195" s="52" t="s">
        <v>213</v>
      </c>
      <c r="D195" s="54">
        <v>56973</v>
      </c>
      <c r="E195" s="54">
        <v>17000</v>
      </c>
      <c r="F195" s="52" t="s">
        <v>14</v>
      </c>
      <c r="G195" s="2">
        <v>4</v>
      </c>
    </row>
    <row r="196" s="3" customFormat="1" ht="14.7" customHeight="1" spans="1:7">
      <c r="A196" s="52">
        <v>5</v>
      </c>
      <c r="B196" s="53" t="s">
        <v>227</v>
      </c>
      <c r="C196" s="52" t="s">
        <v>213</v>
      </c>
      <c r="D196" s="54">
        <v>27605</v>
      </c>
      <c r="E196" s="54">
        <v>9663</v>
      </c>
      <c r="F196" s="52" t="s">
        <v>14</v>
      </c>
      <c r="G196" s="2">
        <v>4</v>
      </c>
    </row>
    <row r="197" s="3" customFormat="1" ht="14.7" customHeight="1" spans="1:7">
      <c r="A197" s="52">
        <v>6</v>
      </c>
      <c r="B197" s="53" t="s">
        <v>228</v>
      </c>
      <c r="C197" s="52" t="s">
        <v>213</v>
      </c>
      <c r="D197" s="54">
        <v>96000</v>
      </c>
      <c r="E197" s="54">
        <v>22300</v>
      </c>
      <c r="F197" s="52" t="s">
        <v>14</v>
      </c>
      <c r="G197" s="2">
        <v>4</v>
      </c>
    </row>
    <row r="198" s="3" customFormat="1" ht="14.7" customHeight="1" spans="1:7">
      <c r="A198" s="52">
        <v>7</v>
      </c>
      <c r="B198" s="53" t="s">
        <v>229</v>
      </c>
      <c r="C198" s="52" t="s">
        <v>215</v>
      </c>
      <c r="D198" s="54">
        <v>1283</v>
      </c>
      <c r="E198" s="54">
        <v>500</v>
      </c>
      <c r="F198" s="52" t="s">
        <v>14</v>
      </c>
      <c r="G198" s="2">
        <v>4</v>
      </c>
    </row>
    <row r="199" s="3" customFormat="1" ht="14.7" customHeight="1" spans="1:7">
      <c r="A199" s="52">
        <v>8</v>
      </c>
      <c r="B199" s="53" t="s">
        <v>230</v>
      </c>
      <c r="C199" s="52" t="s">
        <v>215</v>
      </c>
      <c r="D199" s="54">
        <v>5401</v>
      </c>
      <c r="E199" s="54">
        <v>2000</v>
      </c>
      <c r="F199" s="52" t="s">
        <v>14</v>
      </c>
      <c r="G199" s="2">
        <v>4</v>
      </c>
    </row>
    <row r="200" s="3" customFormat="1" ht="14.7" customHeight="1" spans="1:7">
      <c r="A200" s="38" t="s">
        <v>57</v>
      </c>
      <c r="B200" s="56" t="s">
        <v>58</v>
      </c>
      <c r="C200" s="38"/>
      <c r="D200" s="39">
        <f>SUM(D201:D203)</f>
        <v>116545</v>
      </c>
      <c r="E200" s="39">
        <f>SUM(E201:E203)</f>
        <v>15385</v>
      </c>
      <c r="F200" s="52"/>
      <c r="G200" s="2">
        <v>4</v>
      </c>
    </row>
    <row r="201" s="3" customFormat="1" ht="14.7" customHeight="1" spans="1:7">
      <c r="A201" s="52">
        <v>1</v>
      </c>
      <c r="B201" s="53" t="s">
        <v>231</v>
      </c>
      <c r="C201" s="52" t="s">
        <v>232</v>
      </c>
      <c r="D201" s="54">
        <v>61400</v>
      </c>
      <c r="E201" s="54">
        <v>12000</v>
      </c>
      <c r="F201" s="52" t="s">
        <v>14</v>
      </c>
      <c r="G201" s="2">
        <v>4</v>
      </c>
    </row>
    <row r="202" s="3" customFormat="1" ht="14.7" customHeight="1" spans="1:7">
      <c r="A202" s="52">
        <v>2</v>
      </c>
      <c r="B202" s="53" t="s">
        <v>233</v>
      </c>
      <c r="C202" s="52" t="s">
        <v>232</v>
      </c>
      <c r="D202" s="54">
        <v>46260</v>
      </c>
      <c r="E202" s="54">
        <v>500</v>
      </c>
      <c r="F202" s="52" t="s">
        <v>14</v>
      </c>
      <c r="G202" s="2">
        <v>4</v>
      </c>
    </row>
    <row r="203" s="3" customFormat="1" ht="14.7" customHeight="1" spans="1:7">
      <c r="A203" s="52">
        <v>3</v>
      </c>
      <c r="B203" s="53" t="s">
        <v>234</v>
      </c>
      <c r="C203" s="52" t="s">
        <v>232</v>
      </c>
      <c r="D203" s="54">
        <v>8885</v>
      </c>
      <c r="E203" s="54">
        <v>2885</v>
      </c>
      <c r="F203" s="52" t="s">
        <v>14</v>
      </c>
      <c r="G203" s="2">
        <v>4</v>
      </c>
    </row>
    <row r="204" s="3" customFormat="1" ht="14.7" customHeight="1" spans="1:7">
      <c r="A204" s="38" t="s">
        <v>66</v>
      </c>
      <c r="B204" s="56" t="s">
        <v>67</v>
      </c>
      <c r="C204" s="38"/>
      <c r="D204" s="39">
        <v>86625.64</v>
      </c>
      <c r="E204" s="39">
        <v>16000</v>
      </c>
      <c r="F204" s="52"/>
      <c r="G204" s="2">
        <v>4</v>
      </c>
    </row>
    <row r="205" s="3" customFormat="1" ht="14.7" customHeight="1" spans="1:7">
      <c r="A205" s="52">
        <v>1</v>
      </c>
      <c r="B205" s="53" t="s">
        <v>235</v>
      </c>
      <c r="C205" s="52" t="s">
        <v>236</v>
      </c>
      <c r="D205" s="54">
        <v>86625.64</v>
      </c>
      <c r="E205" s="54">
        <v>16000</v>
      </c>
      <c r="F205" s="52" t="s">
        <v>14</v>
      </c>
      <c r="G205" s="2">
        <v>4</v>
      </c>
    </row>
    <row r="206" s="3" customFormat="1" ht="14.7" customHeight="1" spans="1:7">
      <c r="A206" s="38" t="s">
        <v>78</v>
      </c>
      <c r="B206" s="56" t="s">
        <v>79</v>
      </c>
      <c r="C206" s="52"/>
      <c r="D206" s="39">
        <f>SUM(D207:D230)</f>
        <v>1216968</v>
      </c>
      <c r="E206" s="39">
        <f>SUM(E207:E230)</f>
        <v>235747</v>
      </c>
      <c r="F206" s="52"/>
      <c r="G206" s="2">
        <v>4</v>
      </c>
    </row>
    <row r="207" s="3" customFormat="1" ht="14.7" customHeight="1" spans="1:7">
      <c r="A207" s="52">
        <v>1</v>
      </c>
      <c r="B207" s="53" t="s">
        <v>237</v>
      </c>
      <c r="C207" s="52" t="s">
        <v>238</v>
      </c>
      <c r="D207" s="54">
        <v>300000</v>
      </c>
      <c r="E207" s="54">
        <v>25000</v>
      </c>
      <c r="F207" s="52" t="s">
        <v>22</v>
      </c>
      <c r="G207" s="2">
        <v>4</v>
      </c>
    </row>
    <row r="208" s="3" customFormat="1" ht="14.7" customHeight="1" spans="1:7">
      <c r="A208" s="52">
        <v>2</v>
      </c>
      <c r="B208" s="53" t="s">
        <v>239</v>
      </c>
      <c r="C208" s="52" t="s">
        <v>240</v>
      </c>
      <c r="D208" s="54">
        <v>16000</v>
      </c>
      <c r="E208" s="54">
        <v>10000</v>
      </c>
      <c r="F208" s="52" t="s">
        <v>14</v>
      </c>
      <c r="G208" s="2">
        <v>4</v>
      </c>
    </row>
    <row r="209" s="3" customFormat="1" ht="14.7" customHeight="1" spans="1:7">
      <c r="A209" s="52">
        <v>3</v>
      </c>
      <c r="B209" s="53" t="s">
        <v>241</v>
      </c>
      <c r="C209" s="52" t="s">
        <v>242</v>
      </c>
      <c r="D209" s="54">
        <v>35360</v>
      </c>
      <c r="E209" s="54">
        <v>16360</v>
      </c>
      <c r="F209" s="52" t="s">
        <v>14</v>
      </c>
      <c r="G209" s="2">
        <v>4</v>
      </c>
    </row>
    <row r="210" s="3" customFormat="1" ht="14.7" customHeight="1" spans="1:7">
      <c r="A210" s="52">
        <v>4</v>
      </c>
      <c r="B210" s="53" t="s">
        <v>243</v>
      </c>
      <c r="C210" s="52" t="s">
        <v>215</v>
      </c>
      <c r="D210" s="54">
        <v>116492</v>
      </c>
      <c r="E210" s="54">
        <v>20000</v>
      </c>
      <c r="F210" s="52" t="s">
        <v>14</v>
      </c>
      <c r="G210" s="2">
        <v>4</v>
      </c>
    </row>
    <row r="211" s="3" customFormat="1" ht="14.7" customHeight="1" spans="1:7">
      <c r="A211" s="52">
        <v>5</v>
      </c>
      <c r="B211" s="53" t="s">
        <v>244</v>
      </c>
      <c r="C211" s="52" t="s">
        <v>215</v>
      </c>
      <c r="D211" s="54">
        <v>33000</v>
      </c>
      <c r="E211" s="54">
        <v>10000</v>
      </c>
      <c r="F211" s="52" t="s">
        <v>14</v>
      </c>
      <c r="G211" s="2">
        <v>4</v>
      </c>
    </row>
    <row r="212" s="3" customFormat="1" ht="14.7" customHeight="1" spans="1:7">
      <c r="A212" s="52">
        <v>6</v>
      </c>
      <c r="B212" s="53" t="s">
        <v>245</v>
      </c>
      <c r="C212" s="52" t="s">
        <v>217</v>
      </c>
      <c r="D212" s="54">
        <v>2500</v>
      </c>
      <c r="E212" s="54">
        <v>400</v>
      </c>
      <c r="F212" s="52" t="s">
        <v>14</v>
      </c>
      <c r="G212" s="2">
        <v>4</v>
      </c>
    </row>
    <row r="213" s="3" customFormat="1" ht="14.7" customHeight="1" spans="1:7">
      <c r="A213" s="52">
        <v>7</v>
      </c>
      <c r="B213" s="53" t="s">
        <v>246</v>
      </c>
      <c r="C213" s="52" t="s">
        <v>217</v>
      </c>
      <c r="D213" s="54">
        <v>2300</v>
      </c>
      <c r="E213" s="54">
        <v>300</v>
      </c>
      <c r="F213" s="52" t="s">
        <v>14</v>
      </c>
      <c r="G213" s="2">
        <v>4</v>
      </c>
    </row>
    <row r="214" s="3" customFormat="1" ht="14.7" customHeight="1" spans="1:7">
      <c r="A214" s="52">
        <v>8</v>
      </c>
      <c r="B214" s="53" t="s">
        <v>247</v>
      </c>
      <c r="C214" s="52" t="s">
        <v>240</v>
      </c>
      <c r="D214" s="54">
        <v>173000</v>
      </c>
      <c r="E214" s="54">
        <v>56000</v>
      </c>
      <c r="F214" s="52" t="s">
        <v>14</v>
      </c>
      <c r="G214" s="2">
        <v>4</v>
      </c>
    </row>
    <row r="215" s="3" customFormat="1" ht="14.7" customHeight="1" spans="1:7">
      <c r="A215" s="52">
        <v>9</v>
      </c>
      <c r="B215" s="53" t="s">
        <v>248</v>
      </c>
      <c r="C215" s="52" t="s">
        <v>232</v>
      </c>
      <c r="D215" s="54">
        <v>153800</v>
      </c>
      <c r="E215" s="54">
        <v>50000</v>
      </c>
      <c r="F215" s="52" t="s">
        <v>14</v>
      </c>
      <c r="G215" s="2">
        <v>4</v>
      </c>
    </row>
    <row r="216" s="3" customFormat="1" ht="14.7" customHeight="1" spans="1:7">
      <c r="A216" s="52">
        <v>10</v>
      </c>
      <c r="B216" s="69" t="s">
        <v>249</v>
      </c>
      <c r="C216" s="70" t="s">
        <v>232</v>
      </c>
      <c r="D216" s="71">
        <v>14400</v>
      </c>
      <c r="E216" s="71">
        <v>4226</v>
      </c>
      <c r="F216" s="52" t="s">
        <v>14</v>
      </c>
      <c r="G216" s="2">
        <v>4</v>
      </c>
    </row>
    <row r="217" s="3" customFormat="1" ht="14.7" customHeight="1" spans="1:7">
      <c r="A217" s="52">
        <v>11</v>
      </c>
      <c r="B217" s="53" t="s">
        <v>250</v>
      </c>
      <c r="C217" s="52" t="s">
        <v>232</v>
      </c>
      <c r="D217" s="54">
        <v>1000</v>
      </c>
      <c r="E217" s="54">
        <v>390</v>
      </c>
      <c r="F217" s="52" t="s">
        <v>14</v>
      </c>
      <c r="G217" s="2">
        <v>4</v>
      </c>
    </row>
    <row r="218" s="3" customFormat="1" ht="14.7" customHeight="1" spans="1:7">
      <c r="A218" s="52">
        <v>12</v>
      </c>
      <c r="B218" s="53" t="s">
        <v>251</v>
      </c>
      <c r="C218" s="52" t="s">
        <v>217</v>
      </c>
      <c r="D218" s="54">
        <v>300000</v>
      </c>
      <c r="E218" s="54">
        <v>12000</v>
      </c>
      <c r="F218" s="52" t="s">
        <v>19</v>
      </c>
      <c r="G218" s="2">
        <v>4</v>
      </c>
    </row>
    <row r="219" s="3" customFormat="1" ht="14.7" customHeight="1" spans="1:7">
      <c r="A219" s="52">
        <v>13</v>
      </c>
      <c r="B219" s="53" t="s">
        <v>252</v>
      </c>
      <c r="C219" s="52" t="s">
        <v>213</v>
      </c>
      <c r="D219" s="54">
        <v>1950</v>
      </c>
      <c r="E219" s="54">
        <v>177</v>
      </c>
      <c r="F219" s="52" t="s">
        <v>14</v>
      </c>
      <c r="G219" s="2">
        <v>4</v>
      </c>
    </row>
    <row r="220" s="3" customFormat="1" ht="14.7" customHeight="1" spans="1:7">
      <c r="A220" s="52">
        <v>14</v>
      </c>
      <c r="B220" s="53" t="s">
        <v>253</v>
      </c>
      <c r="C220" s="52" t="s">
        <v>213</v>
      </c>
      <c r="D220" s="54">
        <v>1800</v>
      </c>
      <c r="E220" s="54">
        <v>164</v>
      </c>
      <c r="F220" s="52" t="s">
        <v>14</v>
      </c>
      <c r="G220" s="2">
        <v>4</v>
      </c>
    </row>
    <row r="221" s="3" customFormat="1" ht="14.7" customHeight="1" spans="1:7">
      <c r="A221" s="52">
        <v>15</v>
      </c>
      <c r="B221" s="53" t="s">
        <v>254</v>
      </c>
      <c r="C221" s="52" t="s">
        <v>213</v>
      </c>
      <c r="D221" s="54">
        <v>2990</v>
      </c>
      <c r="E221" s="54">
        <v>1335</v>
      </c>
      <c r="F221" s="52" t="s">
        <v>22</v>
      </c>
      <c r="G221" s="2">
        <v>4</v>
      </c>
    </row>
    <row r="222" s="10" customFormat="1" ht="14.7" customHeight="1" spans="1:7">
      <c r="A222" s="52">
        <v>16</v>
      </c>
      <c r="B222" s="53" t="s">
        <v>255</v>
      </c>
      <c r="C222" s="52" t="s">
        <v>213</v>
      </c>
      <c r="D222" s="54">
        <v>2990</v>
      </c>
      <c r="E222" s="54">
        <v>1335</v>
      </c>
      <c r="F222" s="52" t="s">
        <v>22</v>
      </c>
      <c r="G222" s="2">
        <v>4</v>
      </c>
    </row>
    <row r="223" s="3" customFormat="1" ht="14.7" customHeight="1" spans="1:7">
      <c r="A223" s="52">
        <v>17</v>
      </c>
      <c r="B223" s="72" t="s">
        <v>256</v>
      </c>
      <c r="C223" s="70" t="s">
        <v>215</v>
      </c>
      <c r="D223" s="73">
        <v>33416</v>
      </c>
      <c r="E223" s="54">
        <v>4000</v>
      </c>
      <c r="F223" s="52" t="s">
        <v>14</v>
      </c>
      <c r="G223" s="2">
        <v>4</v>
      </c>
    </row>
    <row r="224" s="3" customFormat="1" ht="14.7" customHeight="1" spans="1:7">
      <c r="A224" s="52">
        <v>18</v>
      </c>
      <c r="B224" s="74" t="s">
        <v>257</v>
      </c>
      <c r="C224" s="52" t="s">
        <v>240</v>
      </c>
      <c r="D224" s="54">
        <v>1890</v>
      </c>
      <c r="E224" s="54">
        <v>1730</v>
      </c>
      <c r="F224" s="52" t="s">
        <v>14</v>
      </c>
      <c r="G224" s="2">
        <v>4</v>
      </c>
    </row>
    <row r="225" s="3" customFormat="1" ht="14.7" customHeight="1" spans="1:7">
      <c r="A225" s="52">
        <v>19</v>
      </c>
      <c r="B225" s="72" t="s">
        <v>258</v>
      </c>
      <c r="C225" s="52" t="s">
        <v>240</v>
      </c>
      <c r="D225" s="75">
        <v>2010</v>
      </c>
      <c r="E225" s="76">
        <v>1810</v>
      </c>
      <c r="F225" s="52" t="s">
        <v>14</v>
      </c>
      <c r="G225" s="2">
        <v>4</v>
      </c>
    </row>
    <row r="226" s="3" customFormat="1" ht="14.7" customHeight="1" spans="1:7">
      <c r="A226" s="52">
        <v>20</v>
      </c>
      <c r="B226" s="77" t="s">
        <v>259</v>
      </c>
      <c r="C226" s="52" t="s">
        <v>240</v>
      </c>
      <c r="D226" s="75">
        <v>15000</v>
      </c>
      <c r="E226" s="76">
        <v>14650</v>
      </c>
      <c r="F226" s="52" t="s">
        <v>22</v>
      </c>
      <c r="G226" s="2">
        <v>4</v>
      </c>
    </row>
    <row r="227" s="3" customFormat="1" ht="14.7" customHeight="1" spans="1:7">
      <c r="A227" s="52">
        <v>21</v>
      </c>
      <c r="B227" s="77" t="s">
        <v>260</v>
      </c>
      <c r="C227" s="52" t="s">
        <v>232</v>
      </c>
      <c r="D227" s="75">
        <v>700</v>
      </c>
      <c r="E227" s="76">
        <v>500</v>
      </c>
      <c r="F227" s="52" t="s">
        <v>14</v>
      </c>
      <c r="G227" s="2">
        <v>4</v>
      </c>
    </row>
    <row r="228" s="3" customFormat="1" ht="14.7" customHeight="1" spans="1:7">
      <c r="A228" s="52">
        <v>22</v>
      </c>
      <c r="B228" s="77" t="s">
        <v>261</v>
      </c>
      <c r="C228" s="52" t="s">
        <v>232</v>
      </c>
      <c r="D228" s="75">
        <v>1870</v>
      </c>
      <c r="E228" s="76">
        <v>1870</v>
      </c>
      <c r="F228" s="52" t="s">
        <v>22</v>
      </c>
      <c r="G228" s="2">
        <v>4</v>
      </c>
    </row>
    <row r="229" s="3" customFormat="1" ht="14.7" customHeight="1" spans="1:7">
      <c r="A229" s="52">
        <v>23</v>
      </c>
      <c r="B229" s="77" t="s">
        <v>262</v>
      </c>
      <c r="C229" s="52" t="s">
        <v>232</v>
      </c>
      <c r="D229" s="75">
        <v>2000</v>
      </c>
      <c r="E229" s="76">
        <v>2000</v>
      </c>
      <c r="F229" s="52" t="s">
        <v>22</v>
      </c>
      <c r="G229" s="2">
        <v>4</v>
      </c>
    </row>
    <row r="230" s="3" customFormat="1" ht="14.7" customHeight="1" spans="1:7">
      <c r="A230" s="52">
        <v>24</v>
      </c>
      <c r="B230" s="77" t="s">
        <v>263</v>
      </c>
      <c r="C230" s="52" t="s">
        <v>232</v>
      </c>
      <c r="D230" s="73">
        <v>2500</v>
      </c>
      <c r="E230" s="73">
        <v>1500</v>
      </c>
      <c r="F230" s="52" t="s">
        <v>22</v>
      </c>
      <c r="G230" s="2">
        <v>4</v>
      </c>
    </row>
    <row r="231" s="3" customFormat="1" ht="14.7" customHeight="1" spans="1:7">
      <c r="A231" s="38" t="s">
        <v>102</v>
      </c>
      <c r="B231" s="56" t="s">
        <v>103</v>
      </c>
      <c r="C231" s="52"/>
      <c r="D231" s="39">
        <f>SUM(D232:D234)</f>
        <v>38400</v>
      </c>
      <c r="E231" s="39">
        <f>SUM(E232:E234)</f>
        <v>16400</v>
      </c>
      <c r="F231" s="52"/>
      <c r="G231" s="2">
        <v>4</v>
      </c>
    </row>
    <row r="232" s="3" customFormat="1" ht="14.7" customHeight="1" spans="1:7">
      <c r="A232" s="52">
        <v>1</v>
      </c>
      <c r="B232" s="53" t="s">
        <v>264</v>
      </c>
      <c r="C232" s="52" t="s">
        <v>240</v>
      </c>
      <c r="D232" s="54">
        <v>37000</v>
      </c>
      <c r="E232" s="54">
        <v>15000</v>
      </c>
      <c r="F232" s="52" t="s">
        <v>22</v>
      </c>
      <c r="G232" s="2">
        <v>4</v>
      </c>
    </row>
    <row r="233" s="3" customFormat="1" ht="14.7" customHeight="1" spans="1:7">
      <c r="A233" s="52">
        <v>2</v>
      </c>
      <c r="B233" s="53" t="s">
        <v>265</v>
      </c>
      <c r="C233" s="52" t="s">
        <v>217</v>
      </c>
      <c r="D233" s="54">
        <v>300</v>
      </c>
      <c r="E233" s="54">
        <v>300</v>
      </c>
      <c r="F233" s="52" t="s">
        <v>22</v>
      </c>
      <c r="G233" s="2">
        <v>4</v>
      </c>
    </row>
    <row r="234" s="3" customFormat="1" ht="14.7" customHeight="1" spans="1:7">
      <c r="A234" s="52">
        <v>3</v>
      </c>
      <c r="B234" s="53" t="s">
        <v>266</v>
      </c>
      <c r="C234" s="52" t="s">
        <v>217</v>
      </c>
      <c r="D234" s="54">
        <v>1100</v>
      </c>
      <c r="E234" s="54">
        <v>1100</v>
      </c>
      <c r="F234" s="52" t="s">
        <v>22</v>
      </c>
      <c r="G234" s="2">
        <v>4</v>
      </c>
    </row>
    <row r="235" ht="14.7" customHeight="1" spans="1:7">
      <c r="A235" s="59" t="s">
        <v>267</v>
      </c>
      <c r="B235" s="60"/>
      <c r="C235" s="61"/>
      <c r="D235" s="62">
        <f>D236+D242+D250+D256+D260+D265+D299</f>
        <v>3261809.91</v>
      </c>
      <c r="E235" s="62">
        <f>E236+E242+E250+E256+E260+E265+E299</f>
        <v>655366.57</v>
      </c>
      <c r="F235" s="55"/>
      <c r="G235" s="28">
        <v>5</v>
      </c>
    </row>
    <row r="236" s="11" customFormat="1" ht="14.7" customHeight="1" spans="1:7">
      <c r="A236" s="38" t="s">
        <v>10</v>
      </c>
      <c r="B236" s="56" t="s">
        <v>11</v>
      </c>
      <c r="C236" s="38"/>
      <c r="D236" s="39">
        <f>SUM(D237:D241)</f>
        <v>501341.66</v>
      </c>
      <c r="E236" s="39">
        <f>SUM(E237:E241)</f>
        <v>15800</v>
      </c>
      <c r="F236" s="38"/>
      <c r="G236" s="78">
        <v>5</v>
      </c>
    </row>
    <row r="237" s="11" customFormat="1" ht="14.7" customHeight="1" spans="1:7">
      <c r="A237" s="79">
        <v>1</v>
      </c>
      <c r="B237" s="68" t="s">
        <v>268</v>
      </c>
      <c r="C237" s="79" t="s">
        <v>269</v>
      </c>
      <c r="D237" s="80">
        <v>127000</v>
      </c>
      <c r="E237" s="80">
        <v>6000</v>
      </c>
      <c r="F237" s="52" t="s">
        <v>14</v>
      </c>
      <c r="G237" s="78">
        <v>5</v>
      </c>
    </row>
    <row r="238" s="11" customFormat="1" ht="14.7" customHeight="1" spans="1:7">
      <c r="A238" s="79">
        <v>2</v>
      </c>
      <c r="B238" s="68" t="s">
        <v>270</v>
      </c>
      <c r="C238" s="79" t="s">
        <v>271</v>
      </c>
      <c r="D238" s="80">
        <v>61800</v>
      </c>
      <c r="E238" s="80">
        <v>5000</v>
      </c>
      <c r="F238" s="79" t="s">
        <v>22</v>
      </c>
      <c r="G238" s="78">
        <v>5</v>
      </c>
    </row>
    <row r="239" s="11" customFormat="1" ht="14.7" customHeight="1" spans="1:7">
      <c r="A239" s="79">
        <v>3</v>
      </c>
      <c r="B239" s="68" t="s">
        <v>272</v>
      </c>
      <c r="C239" s="79" t="s">
        <v>273</v>
      </c>
      <c r="D239" s="80">
        <v>6541.66</v>
      </c>
      <c r="E239" s="80">
        <v>2000</v>
      </c>
      <c r="F239" s="52" t="s">
        <v>14</v>
      </c>
      <c r="G239" s="78">
        <v>5</v>
      </c>
    </row>
    <row r="240" s="11" customFormat="1" ht="14.7" customHeight="1" spans="1:7">
      <c r="A240" s="79">
        <v>4</v>
      </c>
      <c r="B240" s="68" t="s">
        <v>274</v>
      </c>
      <c r="C240" s="79" t="s">
        <v>275</v>
      </c>
      <c r="D240" s="80">
        <v>156000</v>
      </c>
      <c r="E240" s="80">
        <v>2200</v>
      </c>
      <c r="F240" s="79" t="s">
        <v>22</v>
      </c>
      <c r="G240" s="78">
        <v>5</v>
      </c>
    </row>
    <row r="241" s="11" customFormat="1" ht="14.7" customHeight="1" spans="1:7">
      <c r="A241" s="79">
        <v>5</v>
      </c>
      <c r="B241" s="68" t="s">
        <v>276</v>
      </c>
      <c r="C241" s="79" t="s">
        <v>277</v>
      </c>
      <c r="D241" s="80">
        <v>150000</v>
      </c>
      <c r="E241" s="80">
        <v>600</v>
      </c>
      <c r="F241" s="79" t="s">
        <v>19</v>
      </c>
      <c r="G241" s="78">
        <v>5</v>
      </c>
    </row>
    <row r="242" s="12" customFormat="1" ht="14.7" customHeight="1" spans="1:7">
      <c r="A242" s="38" t="s">
        <v>30</v>
      </c>
      <c r="B242" s="56" t="s">
        <v>31</v>
      </c>
      <c r="C242" s="38"/>
      <c r="D242" s="39">
        <f>SUM(D243:D249)</f>
        <v>10836</v>
      </c>
      <c r="E242" s="39">
        <f>SUM(E243:E249)</f>
        <v>6900</v>
      </c>
      <c r="F242" s="38"/>
      <c r="G242" s="78">
        <v>5</v>
      </c>
    </row>
    <row r="243" s="11" customFormat="1" ht="14.7" customHeight="1" spans="1:7">
      <c r="A243" s="52">
        <v>1</v>
      </c>
      <c r="B243" s="53" t="s">
        <v>278</v>
      </c>
      <c r="C243" s="52" t="s">
        <v>279</v>
      </c>
      <c r="D243" s="54">
        <v>1300</v>
      </c>
      <c r="E243" s="54">
        <v>650</v>
      </c>
      <c r="F243" s="52" t="s">
        <v>14</v>
      </c>
      <c r="G243" s="78">
        <v>5</v>
      </c>
    </row>
    <row r="244" s="11" customFormat="1" ht="14.7" customHeight="1" spans="1:7">
      <c r="A244" s="52">
        <v>2</v>
      </c>
      <c r="B244" s="68" t="s">
        <v>280</v>
      </c>
      <c r="C244" s="52" t="s">
        <v>279</v>
      </c>
      <c r="D244" s="80">
        <v>1600</v>
      </c>
      <c r="E244" s="80">
        <v>800</v>
      </c>
      <c r="F244" s="52" t="s">
        <v>22</v>
      </c>
      <c r="G244" s="78">
        <v>5</v>
      </c>
    </row>
    <row r="245" s="12" customFormat="1" ht="14.7" customHeight="1" spans="1:7">
      <c r="A245" s="52">
        <v>3</v>
      </c>
      <c r="B245" s="68" t="s">
        <v>281</v>
      </c>
      <c r="C245" s="79" t="s">
        <v>282</v>
      </c>
      <c r="D245" s="80">
        <v>2256</v>
      </c>
      <c r="E245" s="80">
        <v>1500</v>
      </c>
      <c r="F245" s="79" t="s">
        <v>22</v>
      </c>
      <c r="G245" s="78">
        <v>5</v>
      </c>
    </row>
    <row r="246" s="11" customFormat="1" ht="14.7" customHeight="1" spans="1:7">
      <c r="A246" s="52">
        <v>4</v>
      </c>
      <c r="B246" s="68" t="s">
        <v>283</v>
      </c>
      <c r="C246" s="79" t="s">
        <v>275</v>
      </c>
      <c r="D246" s="80">
        <v>1200</v>
      </c>
      <c r="E246" s="80">
        <v>1200</v>
      </c>
      <c r="F246" s="79" t="s">
        <v>22</v>
      </c>
      <c r="G246" s="78">
        <v>5</v>
      </c>
    </row>
    <row r="247" s="11" customFormat="1" ht="14.7" customHeight="1" spans="1:7">
      <c r="A247" s="52">
        <v>5</v>
      </c>
      <c r="B247" s="68" t="s">
        <v>284</v>
      </c>
      <c r="C247" s="79" t="s">
        <v>275</v>
      </c>
      <c r="D247" s="80">
        <v>1300</v>
      </c>
      <c r="E247" s="80">
        <v>1300</v>
      </c>
      <c r="F247" s="79" t="s">
        <v>22</v>
      </c>
      <c r="G247" s="78">
        <v>5</v>
      </c>
    </row>
    <row r="248" s="11" customFormat="1" ht="14.7" customHeight="1" spans="1:7">
      <c r="A248" s="52">
        <v>6</v>
      </c>
      <c r="B248" s="68" t="s">
        <v>285</v>
      </c>
      <c r="C248" s="79" t="s">
        <v>269</v>
      </c>
      <c r="D248" s="80">
        <v>1680</v>
      </c>
      <c r="E248" s="80">
        <v>750</v>
      </c>
      <c r="F248" s="79" t="s">
        <v>22</v>
      </c>
      <c r="G248" s="78">
        <v>5</v>
      </c>
    </row>
    <row r="249" s="11" customFormat="1" ht="14.7" customHeight="1" spans="1:7">
      <c r="A249" s="52">
        <v>7</v>
      </c>
      <c r="B249" s="68" t="s">
        <v>286</v>
      </c>
      <c r="C249" s="79" t="s">
        <v>269</v>
      </c>
      <c r="D249" s="80">
        <v>1500</v>
      </c>
      <c r="E249" s="80">
        <v>700</v>
      </c>
      <c r="F249" s="79" t="s">
        <v>22</v>
      </c>
      <c r="G249" s="78">
        <v>5</v>
      </c>
    </row>
    <row r="250" s="12" customFormat="1" ht="14.7" customHeight="1" spans="1:7">
      <c r="A250" s="38" t="s">
        <v>37</v>
      </c>
      <c r="B250" s="56" t="s">
        <v>38</v>
      </c>
      <c r="C250" s="38"/>
      <c r="D250" s="39">
        <f>SUM(D251:D254)</f>
        <v>201234</v>
      </c>
      <c r="E250" s="39">
        <f>SUM(E251:E255)</f>
        <v>34757</v>
      </c>
      <c r="F250" s="38"/>
      <c r="G250" s="78">
        <v>5</v>
      </c>
    </row>
    <row r="251" s="11" customFormat="1" ht="14.7" customHeight="1" spans="1:7">
      <c r="A251" s="79">
        <v>1</v>
      </c>
      <c r="B251" s="68" t="s">
        <v>287</v>
      </c>
      <c r="C251" s="79" t="s">
        <v>288</v>
      </c>
      <c r="D251" s="54">
        <v>70146</v>
      </c>
      <c r="E251" s="54">
        <v>12757</v>
      </c>
      <c r="F251" s="52" t="s">
        <v>14</v>
      </c>
      <c r="G251" s="78">
        <v>5</v>
      </c>
    </row>
    <row r="252" s="11" customFormat="1" ht="14.7" customHeight="1" spans="1:7">
      <c r="A252" s="79">
        <v>2</v>
      </c>
      <c r="B252" s="68" t="s">
        <v>289</v>
      </c>
      <c r="C252" s="79" t="s">
        <v>273</v>
      </c>
      <c r="D252" s="80">
        <v>43000</v>
      </c>
      <c r="E252" s="80">
        <v>1000</v>
      </c>
      <c r="F252" s="79" t="s">
        <v>19</v>
      </c>
      <c r="G252" s="78">
        <v>5</v>
      </c>
    </row>
    <row r="253" s="11" customFormat="1" ht="14.7" customHeight="1" spans="1:7">
      <c r="A253" s="79">
        <v>3</v>
      </c>
      <c r="B253" s="68" t="s">
        <v>290</v>
      </c>
      <c r="C253" s="79" t="s">
        <v>282</v>
      </c>
      <c r="D253" s="80">
        <v>71598</v>
      </c>
      <c r="E253" s="80">
        <v>9000</v>
      </c>
      <c r="F253" s="52" t="s">
        <v>14</v>
      </c>
      <c r="G253" s="78">
        <v>5</v>
      </c>
    </row>
    <row r="254" s="11" customFormat="1" ht="14.7" customHeight="1" spans="1:7">
      <c r="A254" s="79">
        <v>4</v>
      </c>
      <c r="B254" s="68" t="s">
        <v>291</v>
      </c>
      <c r="C254" s="79" t="s">
        <v>269</v>
      </c>
      <c r="D254" s="80">
        <v>16490</v>
      </c>
      <c r="E254" s="80">
        <v>6000</v>
      </c>
      <c r="F254" s="52" t="s">
        <v>14</v>
      </c>
      <c r="G254" s="78">
        <v>5</v>
      </c>
    </row>
    <row r="255" s="11" customFormat="1" ht="14.7" customHeight="1" spans="1:7">
      <c r="A255" s="79">
        <v>5</v>
      </c>
      <c r="B255" s="68" t="s">
        <v>292</v>
      </c>
      <c r="C255" s="79" t="s">
        <v>277</v>
      </c>
      <c r="D255" s="80">
        <v>8000</v>
      </c>
      <c r="E255" s="80">
        <v>6000</v>
      </c>
      <c r="F255" s="79" t="s">
        <v>22</v>
      </c>
      <c r="G255" s="78">
        <v>5</v>
      </c>
    </row>
    <row r="256" s="12" customFormat="1" ht="14.7" customHeight="1" spans="1:7">
      <c r="A256" s="38" t="s">
        <v>57</v>
      </c>
      <c r="B256" s="56" t="s">
        <v>58</v>
      </c>
      <c r="C256" s="38"/>
      <c r="D256" s="39">
        <f>D257+D258</f>
        <v>1503259</v>
      </c>
      <c r="E256" s="39">
        <f>E257+E258+E259</f>
        <v>300400</v>
      </c>
      <c r="F256" s="38"/>
      <c r="G256" s="78">
        <v>5</v>
      </c>
    </row>
    <row r="257" s="11" customFormat="1" ht="14.7" customHeight="1" spans="1:7">
      <c r="A257" s="52">
        <v>1</v>
      </c>
      <c r="B257" s="68" t="s">
        <v>293</v>
      </c>
      <c r="C257" s="79" t="s">
        <v>288</v>
      </c>
      <c r="D257" s="80">
        <v>1426861</v>
      </c>
      <c r="E257" s="80">
        <v>280000</v>
      </c>
      <c r="F257" s="52" t="s">
        <v>14</v>
      </c>
      <c r="G257" s="78">
        <v>5</v>
      </c>
    </row>
    <row r="258" s="11" customFormat="1" ht="14.7" customHeight="1" spans="1:7">
      <c r="A258" s="52">
        <v>2</v>
      </c>
      <c r="B258" s="68" t="s">
        <v>294</v>
      </c>
      <c r="C258" s="79" t="s">
        <v>275</v>
      </c>
      <c r="D258" s="80">
        <v>76398</v>
      </c>
      <c r="E258" s="80">
        <v>20000</v>
      </c>
      <c r="F258" s="52" t="s">
        <v>14</v>
      </c>
      <c r="G258" s="78">
        <v>5</v>
      </c>
    </row>
    <row r="259" s="11" customFormat="1" ht="14.7" customHeight="1" spans="1:7">
      <c r="A259" s="52">
        <v>3</v>
      </c>
      <c r="B259" s="68" t="s">
        <v>295</v>
      </c>
      <c r="C259" s="79" t="s">
        <v>279</v>
      </c>
      <c r="D259" s="80">
        <v>30000</v>
      </c>
      <c r="E259" s="80">
        <v>400</v>
      </c>
      <c r="F259" s="79" t="s">
        <v>19</v>
      </c>
      <c r="G259" s="78">
        <v>5</v>
      </c>
    </row>
    <row r="260" s="12" customFormat="1" ht="14.7" customHeight="1" spans="1:7">
      <c r="A260" s="38" t="s">
        <v>66</v>
      </c>
      <c r="B260" s="56" t="s">
        <v>67</v>
      </c>
      <c r="C260" s="38"/>
      <c r="D260" s="39">
        <f>SUM(D261:D262)</f>
        <v>95554.57</v>
      </c>
      <c r="E260" s="39">
        <f>SUM(E261:E264)</f>
        <v>20328.57</v>
      </c>
      <c r="F260" s="38"/>
      <c r="G260" s="78">
        <v>5</v>
      </c>
    </row>
    <row r="261" s="11" customFormat="1" ht="14.7" customHeight="1" spans="1:7">
      <c r="A261" s="52">
        <v>1</v>
      </c>
      <c r="B261" s="68" t="s">
        <v>296</v>
      </c>
      <c r="C261" s="79" t="s">
        <v>288</v>
      </c>
      <c r="D261" s="80">
        <v>85826</v>
      </c>
      <c r="E261" s="80">
        <v>15000</v>
      </c>
      <c r="F261" s="52" t="s">
        <v>14</v>
      </c>
      <c r="G261" s="78">
        <v>5</v>
      </c>
    </row>
    <row r="262" s="11" customFormat="1" ht="14.7" customHeight="1" spans="1:7">
      <c r="A262" s="52">
        <v>2</v>
      </c>
      <c r="B262" s="53" t="s">
        <v>297</v>
      </c>
      <c r="C262" s="79" t="s">
        <v>288</v>
      </c>
      <c r="D262" s="80">
        <v>9728.57</v>
      </c>
      <c r="E262" s="80">
        <v>2728.57</v>
      </c>
      <c r="F262" s="52" t="s">
        <v>14</v>
      </c>
      <c r="G262" s="78">
        <v>5</v>
      </c>
    </row>
    <row r="263" s="11" customFormat="1" ht="14.7" customHeight="1" spans="1:7">
      <c r="A263" s="52">
        <v>3</v>
      </c>
      <c r="B263" s="68" t="s">
        <v>298</v>
      </c>
      <c r="C263" s="79" t="s">
        <v>282</v>
      </c>
      <c r="D263" s="80">
        <v>37000</v>
      </c>
      <c r="E263" s="80">
        <v>600</v>
      </c>
      <c r="F263" s="79" t="s">
        <v>19</v>
      </c>
      <c r="G263" s="78">
        <v>5</v>
      </c>
    </row>
    <row r="264" s="11" customFormat="1" ht="14.7" customHeight="1" spans="1:7">
      <c r="A264" s="52">
        <v>4</v>
      </c>
      <c r="B264" s="68" t="s">
        <v>299</v>
      </c>
      <c r="C264" s="79" t="s">
        <v>279</v>
      </c>
      <c r="D264" s="80">
        <v>2000</v>
      </c>
      <c r="E264" s="80">
        <v>2000</v>
      </c>
      <c r="F264" s="79" t="s">
        <v>22</v>
      </c>
      <c r="G264" s="78">
        <v>5</v>
      </c>
    </row>
    <row r="265" s="12" customFormat="1" ht="14.7" customHeight="1" spans="1:7">
      <c r="A265" s="38" t="s">
        <v>78</v>
      </c>
      <c r="B265" s="56" t="s">
        <v>79</v>
      </c>
      <c r="C265" s="38"/>
      <c r="D265" s="39">
        <f>SUM(D266:D278)</f>
        <v>840154.46</v>
      </c>
      <c r="E265" s="39">
        <f>SUM(E266:E298)</f>
        <v>252181</v>
      </c>
      <c r="F265" s="38"/>
      <c r="G265" s="78">
        <v>5</v>
      </c>
    </row>
    <row r="266" s="11" customFormat="1" ht="14.7" customHeight="1" spans="1:7">
      <c r="A266" s="52">
        <v>1</v>
      </c>
      <c r="B266" s="68" t="s">
        <v>300</v>
      </c>
      <c r="C266" s="79" t="s">
        <v>301</v>
      </c>
      <c r="D266" s="80">
        <v>71504.46</v>
      </c>
      <c r="E266" s="80">
        <v>8000</v>
      </c>
      <c r="F266" s="52" t="s">
        <v>14</v>
      </c>
      <c r="G266" s="78">
        <v>5</v>
      </c>
    </row>
    <row r="267" s="11" customFormat="1" ht="14.7" customHeight="1" spans="1:7">
      <c r="A267" s="52">
        <v>2</v>
      </c>
      <c r="B267" s="68" t="s">
        <v>302</v>
      </c>
      <c r="C267" s="79" t="s">
        <v>273</v>
      </c>
      <c r="D267" s="80">
        <v>4898</v>
      </c>
      <c r="E267" s="80">
        <v>1689</v>
      </c>
      <c r="F267" s="52" t="s">
        <v>14</v>
      </c>
      <c r="G267" s="78">
        <v>5</v>
      </c>
    </row>
    <row r="268" s="11" customFormat="1" ht="14.7" customHeight="1" spans="1:7">
      <c r="A268" s="52">
        <v>3</v>
      </c>
      <c r="B268" s="68" t="s">
        <v>303</v>
      </c>
      <c r="C268" s="79" t="s">
        <v>273</v>
      </c>
      <c r="D268" s="80">
        <v>25160</v>
      </c>
      <c r="E268" s="80">
        <v>9500</v>
      </c>
      <c r="F268" s="52" t="s">
        <v>14</v>
      </c>
      <c r="G268" s="78">
        <v>5</v>
      </c>
    </row>
    <row r="269" s="11" customFormat="1" ht="14.7" customHeight="1" spans="1:7">
      <c r="A269" s="52">
        <v>4</v>
      </c>
      <c r="B269" s="68" t="s">
        <v>304</v>
      </c>
      <c r="C269" s="79" t="s">
        <v>273</v>
      </c>
      <c r="D269" s="80">
        <v>22399</v>
      </c>
      <c r="E269" s="80">
        <v>11399</v>
      </c>
      <c r="F269" s="52" t="s">
        <v>14</v>
      </c>
      <c r="G269" s="78">
        <v>5</v>
      </c>
    </row>
    <row r="270" s="11" customFormat="1" ht="14.7" customHeight="1" spans="1:7">
      <c r="A270" s="52">
        <v>5</v>
      </c>
      <c r="B270" s="68" t="s">
        <v>305</v>
      </c>
      <c r="C270" s="79" t="s">
        <v>273</v>
      </c>
      <c r="D270" s="80">
        <v>36987</v>
      </c>
      <c r="E270" s="80">
        <v>30000</v>
      </c>
      <c r="F270" s="52" t="s">
        <v>14</v>
      </c>
      <c r="G270" s="78">
        <v>5</v>
      </c>
    </row>
    <row r="271" s="11" customFormat="1" ht="14.7" customHeight="1" spans="1:7">
      <c r="A271" s="52">
        <v>6</v>
      </c>
      <c r="B271" s="68" t="s">
        <v>306</v>
      </c>
      <c r="C271" s="79" t="s">
        <v>282</v>
      </c>
      <c r="D271" s="80">
        <v>650000</v>
      </c>
      <c r="E271" s="80">
        <v>100000</v>
      </c>
      <c r="F271" s="52" t="s">
        <v>14</v>
      </c>
      <c r="G271" s="78">
        <v>5</v>
      </c>
    </row>
    <row r="272" s="11" customFormat="1" ht="14.7" customHeight="1" spans="1:7">
      <c r="A272" s="52">
        <v>7</v>
      </c>
      <c r="B272" s="68" t="s">
        <v>307</v>
      </c>
      <c r="C272" s="79" t="s">
        <v>282</v>
      </c>
      <c r="D272" s="80">
        <v>4956</v>
      </c>
      <c r="E272" s="80">
        <v>4873</v>
      </c>
      <c r="F272" s="79" t="s">
        <v>22</v>
      </c>
      <c r="G272" s="78">
        <v>5</v>
      </c>
    </row>
    <row r="273" s="11" customFormat="1" ht="14.7" customHeight="1" spans="1:7">
      <c r="A273" s="52">
        <v>8</v>
      </c>
      <c r="B273" s="68" t="s">
        <v>308</v>
      </c>
      <c r="C273" s="79" t="s">
        <v>282</v>
      </c>
      <c r="D273" s="80">
        <v>2850</v>
      </c>
      <c r="E273" s="80">
        <v>1710</v>
      </c>
      <c r="F273" s="79" t="s">
        <v>22</v>
      </c>
      <c r="G273" s="78">
        <v>5</v>
      </c>
    </row>
    <row r="274" s="11" customFormat="1" ht="14.7" customHeight="1" spans="1:7">
      <c r="A274" s="52">
        <v>9</v>
      </c>
      <c r="B274" s="81" t="s">
        <v>309</v>
      </c>
      <c r="C274" s="79" t="s">
        <v>279</v>
      </c>
      <c r="D274" s="80">
        <v>2700</v>
      </c>
      <c r="E274" s="80">
        <v>1350</v>
      </c>
      <c r="F274" s="79" t="s">
        <v>22</v>
      </c>
      <c r="G274" s="78">
        <v>5</v>
      </c>
    </row>
    <row r="275" s="11" customFormat="1" ht="14.7" customHeight="1" spans="1:7">
      <c r="A275" s="52">
        <v>10</v>
      </c>
      <c r="B275" s="68" t="s">
        <v>310</v>
      </c>
      <c r="C275" s="79" t="s">
        <v>279</v>
      </c>
      <c r="D275" s="80">
        <v>2800</v>
      </c>
      <c r="E275" s="80">
        <v>1400</v>
      </c>
      <c r="F275" s="79" t="s">
        <v>22</v>
      </c>
      <c r="G275" s="78">
        <v>5</v>
      </c>
    </row>
    <row r="276" s="11" customFormat="1" ht="14.7" customHeight="1" spans="1:7">
      <c r="A276" s="52">
        <v>11</v>
      </c>
      <c r="B276" s="68" t="s">
        <v>311</v>
      </c>
      <c r="C276" s="79" t="s">
        <v>279</v>
      </c>
      <c r="D276" s="80">
        <v>2900</v>
      </c>
      <c r="E276" s="80">
        <v>1450</v>
      </c>
      <c r="F276" s="79" t="s">
        <v>22</v>
      </c>
      <c r="G276" s="78">
        <v>5</v>
      </c>
    </row>
    <row r="277" s="11" customFormat="1" ht="14.7" customHeight="1" spans="1:7">
      <c r="A277" s="52">
        <v>12</v>
      </c>
      <c r="B277" s="68" t="s">
        <v>312</v>
      </c>
      <c r="C277" s="79" t="s">
        <v>279</v>
      </c>
      <c r="D277" s="80">
        <v>3000</v>
      </c>
      <c r="E277" s="80">
        <v>1500</v>
      </c>
      <c r="F277" s="79" t="s">
        <v>22</v>
      </c>
      <c r="G277" s="78">
        <v>5</v>
      </c>
    </row>
    <row r="278" s="11" customFormat="1" ht="14.7" customHeight="1" spans="1:7">
      <c r="A278" s="52">
        <v>13</v>
      </c>
      <c r="B278" s="68" t="s">
        <v>313</v>
      </c>
      <c r="C278" s="79" t="s">
        <v>269</v>
      </c>
      <c r="D278" s="80">
        <v>10000</v>
      </c>
      <c r="E278" s="80">
        <v>4000</v>
      </c>
      <c r="F278" s="79" t="s">
        <v>22</v>
      </c>
      <c r="G278" s="78">
        <v>5</v>
      </c>
    </row>
    <row r="279" s="11" customFormat="1" ht="14.7" customHeight="1" spans="1:7">
      <c r="A279" s="52">
        <v>14</v>
      </c>
      <c r="B279" s="68" t="s">
        <v>314</v>
      </c>
      <c r="C279" s="79" t="s">
        <v>288</v>
      </c>
      <c r="D279" s="80">
        <v>6500</v>
      </c>
      <c r="E279" s="80">
        <v>200</v>
      </c>
      <c r="F279" s="79" t="s">
        <v>19</v>
      </c>
      <c r="G279" s="78">
        <v>5</v>
      </c>
    </row>
    <row r="280" s="11" customFormat="1" ht="14.7" customHeight="1" spans="1:7">
      <c r="A280" s="52">
        <v>15</v>
      </c>
      <c r="B280" s="68" t="s">
        <v>315</v>
      </c>
      <c r="C280" s="79" t="s">
        <v>271</v>
      </c>
      <c r="D280" s="80">
        <v>8366</v>
      </c>
      <c r="E280" s="80">
        <v>500</v>
      </c>
      <c r="F280" s="79" t="s">
        <v>19</v>
      </c>
      <c r="G280" s="78">
        <v>5</v>
      </c>
    </row>
    <row r="281" s="11" customFormat="1" ht="14.7" customHeight="1" spans="1:7">
      <c r="A281" s="52">
        <v>16</v>
      </c>
      <c r="B281" s="68" t="s">
        <v>316</v>
      </c>
      <c r="C281" s="79" t="s">
        <v>273</v>
      </c>
      <c r="D281" s="80">
        <v>3300</v>
      </c>
      <c r="E281" s="80">
        <v>2000</v>
      </c>
      <c r="F281" s="79" t="s">
        <v>22</v>
      </c>
      <c r="G281" s="78">
        <v>5</v>
      </c>
    </row>
    <row r="282" s="11" customFormat="1" ht="14.7" customHeight="1" spans="1:7">
      <c r="A282" s="52">
        <v>17</v>
      </c>
      <c r="B282" s="68" t="s">
        <v>317</v>
      </c>
      <c r="C282" s="79" t="s">
        <v>273</v>
      </c>
      <c r="D282" s="80">
        <v>8107</v>
      </c>
      <c r="E282" s="80">
        <v>4100</v>
      </c>
      <c r="F282" s="52" t="s">
        <v>14</v>
      </c>
      <c r="G282" s="78">
        <v>5</v>
      </c>
    </row>
    <row r="283" s="11" customFormat="1" ht="14.7" customHeight="1" spans="1:7">
      <c r="A283" s="52">
        <v>18</v>
      </c>
      <c r="B283" s="68" t="s">
        <v>318</v>
      </c>
      <c r="C283" s="79" t="s">
        <v>319</v>
      </c>
      <c r="D283" s="80">
        <v>178000</v>
      </c>
      <c r="E283" s="80">
        <v>30000</v>
      </c>
      <c r="F283" s="52" t="s">
        <v>14</v>
      </c>
      <c r="G283" s="78">
        <v>5</v>
      </c>
    </row>
    <row r="284" s="11" customFormat="1" ht="14.7" customHeight="1" spans="1:7">
      <c r="A284" s="52">
        <v>19</v>
      </c>
      <c r="B284" s="68" t="s">
        <v>320</v>
      </c>
      <c r="C284" s="79" t="s">
        <v>319</v>
      </c>
      <c r="D284" s="80">
        <v>2251</v>
      </c>
      <c r="E284" s="80">
        <v>400</v>
      </c>
      <c r="F284" s="52" t="s">
        <v>14</v>
      </c>
      <c r="G284" s="78">
        <v>5</v>
      </c>
    </row>
    <row r="285" s="11" customFormat="1" ht="14.7" customHeight="1" spans="1:7">
      <c r="A285" s="52">
        <v>20</v>
      </c>
      <c r="B285" s="68" t="s">
        <v>321</v>
      </c>
      <c r="C285" s="79" t="s">
        <v>319</v>
      </c>
      <c r="D285" s="80">
        <v>2743</v>
      </c>
      <c r="E285" s="80">
        <v>600</v>
      </c>
      <c r="F285" s="52" t="s">
        <v>14</v>
      </c>
      <c r="G285" s="78">
        <v>5</v>
      </c>
    </row>
    <row r="286" s="11" customFormat="1" ht="14.7" customHeight="1" spans="1:7">
      <c r="A286" s="52">
        <v>21</v>
      </c>
      <c r="B286" s="68" t="s">
        <v>322</v>
      </c>
      <c r="C286" s="79" t="s">
        <v>319</v>
      </c>
      <c r="D286" s="80">
        <v>2484</v>
      </c>
      <c r="E286" s="80">
        <v>1000</v>
      </c>
      <c r="F286" s="52" t="s">
        <v>14</v>
      </c>
      <c r="G286" s="78">
        <v>5</v>
      </c>
    </row>
    <row r="287" s="11" customFormat="1" ht="14.7" customHeight="1" spans="1:7">
      <c r="A287" s="52">
        <v>22</v>
      </c>
      <c r="B287" s="68" t="s">
        <v>323</v>
      </c>
      <c r="C287" s="79" t="s">
        <v>319</v>
      </c>
      <c r="D287" s="80">
        <v>54221</v>
      </c>
      <c r="E287" s="80">
        <v>20000</v>
      </c>
      <c r="F287" s="52" t="s">
        <v>14</v>
      </c>
      <c r="G287" s="78">
        <v>5</v>
      </c>
    </row>
    <row r="288" s="12" customFormat="1" ht="14.7" customHeight="1" spans="1:7">
      <c r="A288" s="52">
        <v>23</v>
      </c>
      <c r="B288" s="68" t="s">
        <v>324</v>
      </c>
      <c r="C288" s="79" t="s">
        <v>319</v>
      </c>
      <c r="D288" s="80">
        <v>1700</v>
      </c>
      <c r="E288" s="80">
        <v>610</v>
      </c>
      <c r="F288" s="79" t="s">
        <v>22</v>
      </c>
      <c r="G288" s="78">
        <v>5</v>
      </c>
    </row>
    <row r="289" s="12" customFormat="1" ht="14.7" customHeight="1" spans="1:7">
      <c r="A289" s="52">
        <v>24</v>
      </c>
      <c r="B289" s="68" t="s">
        <v>325</v>
      </c>
      <c r="C289" s="79" t="s">
        <v>282</v>
      </c>
      <c r="D289" s="80">
        <v>279651.44</v>
      </c>
      <c r="E289" s="80">
        <v>800</v>
      </c>
      <c r="F289" s="79" t="s">
        <v>19</v>
      </c>
      <c r="G289" s="78">
        <v>5</v>
      </c>
    </row>
    <row r="290" s="11" customFormat="1" ht="14.7" customHeight="1" spans="1:7">
      <c r="A290" s="52">
        <v>25</v>
      </c>
      <c r="B290" s="68" t="s">
        <v>326</v>
      </c>
      <c r="C290" s="79" t="s">
        <v>275</v>
      </c>
      <c r="D290" s="80">
        <v>2000</v>
      </c>
      <c r="E290" s="80">
        <v>2000</v>
      </c>
      <c r="F290" s="79" t="s">
        <v>22</v>
      </c>
      <c r="G290" s="78">
        <v>5</v>
      </c>
    </row>
    <row r="291" s="11" customFormat="1" ht="14.7" customHeight="1" spans="1:7">
      <c r="A291" s="52">
        <v>26</v>
      </c>
      <c r="B291" s="68" t="s">
        <v>327</v>
      </c>
      <c r="C291" s="79" t="s">
        <v>275</v>
      </c>
      <c r="D291" s="80">
        <v>2000</v>
      </c>
      <c r="E291" s="80">
        <v>2000</v>
      </c>
      <c r="F291" s="79" t="s">
        <v>22</v>
      </c>
      <c r="G291" s="78">
        <v>5</v>
      </c>
    </row>
    <row r="292" s="11" customFormat="1" ht="14.7" customHeight="1" spans="1:7">
      <c r="A292" s="52">
        <v>27</v>
      </c>
      <c r="B292" s="68" t="s">
        <v>328</v>
      </c>
      <c r="C292" s="79" t="s">
        <v>269</v>
      </c>
      <c r="D292" s="80">
        <v>2050</v>
      </c>
      <c r="E292" s="80">
        <v>2000</v>
      </c>
      <c r="F292" s="79" t="s">
        <v>22</v>
      </c>
      <c r="G292" s="78">
        <v>5</v>
      </c>
    </row>
    <row r="293" s="11" customFormat="1" ht="14.7" customHeight="1" spans="1:7">
      <c r="A293" s="52">
        <v>28</v>
      </c>
      <c r="B293" s="68" t="s">
        <v>329</v>
      </c>
      <c r="C293" s="79" t="s">
        <v>269</v>
      </c>
      <c r="D293" s="80">
        <v>1380</v>
      </c>
      <c r="E293" s="80">
        <v>1330</v>
      </c>
      <c r="F293" s="79" t="s">
        <v>22</v>
      </c>
      <c r="G293" s="78">
        <v>5</v>
      </c>
    </row>
    <row r="294" s="11" customFormat="1" ht="14.7" customHeight="1" spans="1:7">
      <c r="A294" s="52">
        <v>29</v>
      </c>
      <c r="B294" s="68" t="s">
        <v>330</v>
      </c>
      <c r="C294" s="79" t="s">
        <v>269</v>
      </c>
      <c r="D294" s="80">
        <v>2450</v>
      </c>
      <c r="E294" s="80">
        <v>2370</v>
      </c>
      <c r="F294" s="79" t="s">
        <v>22</v>
      </c>
      <c r="G294" s="78">
        <v>5</v>
      </c>
    </row>
    <row r="295" s="11" customFormat="1" ht="14.7" customHeight="1" spans="1:7">
      <c r="A295" s="52">
        <v>30</v>
      </c>
      <c r="B295" s="68" t="s">
        <v>331</v>
      </c>
      <c r="C295" s="79" t="s">
        <v>269</v>
      </c>
      <c r="D295" s="80">
        <v>2000</v>
      </c>
      <c r="E295" s="80">
        <v>1950</v>
      </c>
      <c r="F295" s="79" t="s">
        <v>22</v>
      </c>
      <c r="G295" s="78">
        <v>5</v>
      </c>
    </row>
    <row r="296" s="11" customFormat="1" ht="14.7" customHeight="1" spans="1:7">
      <c r="A296" s="52">
        <v>31</v>
      </c>
      <c r="B296" s="68" t="s">
        <v>332</v>
      </c>
      <c r="C296" s="79" t="s">
        <v>269</v>
      </c>
      <c r="D296" s="80">
        <v>1500</v>
      </c>
      <c r="E296" s="80">
        <v>1450</v>
      </c>
      <c r="F296" s="79" t="s">
        <v>22</v>
      </c>
      <c r="G296" s="78">
        <v>5</v>
      </c>
    </row>
    <row r="297" s="11" customFormat="1" ht="14.7" customHeight="1" spans="1:7">
      <c r="A297" s="52">
        <v>32</v>
      </c>
      <c r="B297" s="68" t="s">
        <v>333</v>
      </c>
      <c r="C297" s="79" t="s">
        <v>269</v>
      </c>
      <c r="D297" s="80">
        <v>2988</v>
      </c>
      <c r="E297" s="80">
        <v>1200</v>
      </c>
      <c r="F297" s="79" t="s">
        <v>22</v>
      </c>
      <c r="G297" s="78">
        <v>5</v>
      </c>
    </row>
    <row r="298" s="11" customFormat="1" ht="14.7" customHeight="1" spans="1:7">
      <c r="A298" s="52">
        <v>33</v>
      </c>
      <c r="B298" s="68" t="s">
        <v>334</v>
      </c>
      <c r="C298" s="79" t="s">
        <v>269</v>
      </c>
      <c r="D298" s="80">
        <v>2750</v>
      </c>
      <c r="E298" s="80">
        <v>800</v>
      </c>
      <c r="F298" s="79" t="s">
        <v>22</v>
      </c>
      <c r="G298" s="78">
        <v>5</v>
      </c>
    </row>
    <row r="299" s="12" customFormat="1" ht="14.7" customHeight="1" spans="1:7">
      <c r="A299" s="38" t="s">
        <v>102</v>
      </c>
      <c r="B299" s="56" t="s">
        <v>103</v>
      </c>
      <c r="C299" s="38"/>
      <c r="D299" s="39">
        <f>SUM(D300:D301)</f>
        <v>109430.22</v>
      </c>
      <c r="E299" s="39">
        <f>SUM(E300:E303)</f>
        <v>25000</v>
      </c>
      <c r="F299" s="38"/>
      <c r="G299" s="78">
        <v>5</v>
      </c>
    </row>
    <row r="300" s="11" customFormat="1" ht="14.7" customHeight="1" spans="1:7">
      <c r="A300" s="52">
        <v>1</v>
      </c>
      <c r="B300" s="68" t="s">
        <v>335</v>
      </c>
      <c r="C300" s="79" t="s">
        <v>336</v>
      </c>
      <c r="D300" s="80">
        <v>54365</v>
      </c>
      <c r="E300" s="80">
        <v>13000</v>
      </c>
      <c r="F300" s="52" t="s">
        <v>14</v>
      </c>
      <c r="G300" s="78">
        <v>5</v>
      </c>
    </row>
    <row r="301" s="11" customFormat="1" ht="14.7" customHeight="1" spans="1:7">
      <c r="A301" s="52">
        <v>2</v>
      </c>
      <c r="B301" s="68" t="s">
        <v>337</v>
      </c>
      <c r="C301" s="79" t="s">
        <v>282</v>
      </c>
      <c r="D301" s="80">
        <v>55065.22</v>
      </c>
      <c r="E301" s="80">
        <v>8000</v>
      </c>
      <c r="F301" s="52" t="s">
        <v>14</v>
      </c>
      <c r="G301" s="78">
        <v>5</v>
      </c>
    </row>
    <row r="302" s="11" customFormat="1" ht="14.7" customHeight="1" spans="1:7">
      <c r="A302" s="52">
        <v>3</v>
      </c>
      <c r="B302" s="68" t="s">
        <v>338</v>
      </c>
      <c r="C302" s="79" t="s">
        <v>277</v>
      </c>
      <c r="D302" s="80">
        <v>1500</v>
      </c>
      <c r="E302" s="80">
        <v>1000</v>
      </c>
      <c r="F302" s="52" t="s">
        <v>14</v>
      </c>
      <c r="G302" s="78">
        <v>5</v>
      </c>
    </row>
    <row r="303" s="11" customFormat="1" ht="14.7" customHeight="1" spans="1:7">
      <c r="A303" s="52">
        <v>4</v>
      </c>
      <c r="B303" s="68" t="s">
        <v>339</v>
      </c>
      <c r="C303" s="79" t="s">
        <v>277</v>
      </c>
      <c r="D303" s="80">
        <v>3500</v>
      </c>
      <c r="E303" s="80">
        <v>3000</v>
      </c>
      <c r="F303" s="79" t="s">
        <v>22</v>
      </c>
      <c r="G303" s="78">
        <v>5</v>
      </c>
    </row>
    <row r="304" ht="14.7" customHeight="1" spans="1:7">
      <c r="A304" s="67" t="s">
        <v>340</v>
      </c>
      <c r="B304" s="67"/>
      <c r="C304" s="67"/>
      <c r="D304" s="62">
        <f>D305+D321+D338+D369+D376+D380+D385</f>
        <v>3233927.29</v>
      </c>
      <c r="E304" s="62">
        <f>E305+E321+E338+E369+E376+E380+E385</f>
        <v>347493</v>
      </c>
      <c r="F304" s="55"/>
      <c r="G304" s="28">
        <v>6</v>
      </c>
    </row>
    <row r="305" s="6" customFormat="1" ht="14.7" customHeight="1" spans="1:7">
      <c r="A305" s="38" t="s">
        <v>10</v>
      </c>
      <c r="B305" s="56" t="s">
        <v>11</v>
      </c>
      <c r="C305" s="38"/>
      <c r="D305" s="39">
        <f>SUM(D306:D320)</f>
        <v>408173</v>
      </c>
      <c r="E305" s="39">
        <f>SUM(E306:E320)</f>
        <v>84500</v>
      </c>
      <c r="F305" s="38"/>
      <c r="G305" s="1">
        <v>6</v>
      </c>
    </row>
    <row r="306" s="6" customFormat="1" ht="14.7" customHeight="1" spans="1:7">
      <c r="A306" s="52">
        <v>1</v>
      </c>
      <c r="B306" s="53" t="s">
        <v>341</v>
      </c>
      <c r="C306" s="52" t="s">
        <v>342</v>
      </c>
      <c r="D306" s="54">
        <v>10666</v>
      </c>
      <c r="E306" s="54">
        <v>1000</v>
      </c>
      <c r="F306" s="52" t="s">
        <v>14</v>
      </c>
      <c r="G306" s="1">
        <v>6</v>
      </c>
    </row>
    <row r="307" s="6" customFormat="1" ht="14.7" customHeight="1" spans="1:7">
      <c r="A307" s="52">
        <v>2</v>
      </c>
      <c r="B307" s="53" t="s">
        <v>343</v>
      </c>
      <c r="C307" s="52" t="s">
        <v>344</v>
      </c>
      <c r="D307" s="54">
        <v>54195</v>
      </c>
      <c r="E307" s="54">
        <v>10000</v>
      </c>
      <c r="F307" s="52" t="s">
        <v>14</v>
      </c>
      <c r="G307" s="1">
        <v>6</v>
      </c>
    </row>
    <row r="308" s="6" customFormat="1" ht="14.7" customHeight="1" spans="1:7">
      <c r="A308" s="52">
        <v>3</v>
      </c>
      <c r="B308" s="53" t="s">
        <v>345</v>
      </c>
      <c r="C308" s="52" t="s">
        <v>346</v>
      </c>
      <c r="D308" s="54">
        <v>40480</v>
      </c>
      <c r="E308" s="54">
        <v>10000</v>
      </c>
      <c r="F308" s="52" t="s">
        <v>22</v>
      </c>
      <c r="G308" s="1">
        <v>6</v>
      </c>
    </row>
    <row r="309" s="6" customFormat="1" ht="14.7" customHeight="1" spans="1:7">
      <c r="A309" s="52">
        <v>4</v>
      </c>
      <c r="B309" s="53" t="s">
        <v>347</v>
      </c>
      <c r="C309" s="52" t="s">
        <v>348</v>
      </c>
      <c r="D309" s="54">
        <v>29480</v>
      </c>
      <c r="E309" s="54">
        <v>6000</v>
      </c>
      <c r="F309" s="52" t="s">
        <v>22</v>
      </c>
      <c r="G309" s="1">
        <v>6</v>
      </c>
    </row>
    <row r="310" s="6" customFormat="1" ht="14.7" customHeight="1" spans="1:7">
      <c r="A310" s="52">
        <v>5</v>
      </c>
      <c r="B310" s="74" t="s">
        <v>349</v>
      </c>
      <c r="C310" s="82" t="s">
        <v>350</v>
      </c>
      <c r="D310" s="83">
        <v>10566</v>
      </c>
      <c r="E310" s="83">
        <v>1000</v>
      </c>
      <c r="F310" s="82" t="s">
        <v>22</v>
      </c>
      <c r="G310" s="1">
        <v>6</v>
      </c>
    </row>
    <row r="311" s="6" customFormat="1" ht="14.7" customHeight="1" spans="1:7">
      <c r="A311" s="52">
        <v>6</v>
      </c>
      <c r="B311" s="53" t="s">
        <v>351</v>
      </c>
      <c r="C311" s="52" t="s">
        <v>346</v>
      </c>
      <c r="D311" s="54">
        <v>73578</v>
      </c>
      <c r="E311" s="54">
        <v>5000</v>
      </c>
      <c r="F311" s="82" t="s">
        <v>22</v>
      </c>
      <c r="G311" s="1">
        <v>6</v>
      </c>
    </row>
    <row r="312" s="6" customFormat="1" ht="14.7" customHeight="1" spans="1:7">
      <c r="A312" s="52">
        <v>7</v>
      </c>
      <c r="B312" s="53" t="s">
        <v>352</v>
      </c>
      <c r="C312" s="52" t="s">
        <v>353</v>
      </c>
      <c r="D312" s="54">
        <v>33474</v>
      </c>
      <c r="E312" s="54">
        <v>4500</v>
      </c>
      <c r="F312" s="52" t="s">
        <v>22</v>
      </c>
      <c r="G312" s="1">
        <v>6</v>
      </c>
    </row>
    <row r="313" s="6" customFormat="1" ht="14.7" customHeight="1" spans="1:7">
      <c r="A313" s="52">
        <v>8</v>
      </c>
      <c r="B313" s="53" t="s">
        <v>354</v>
      </c>
      <c r="C313" s="52" t="s">
        <v>355</v>
      </c>
      <c r="D313" s="54">
        <v>27588</v>
      </c>
      <c r="E313" s="54">
        <v>4800</v>
      </c>
      <c r="F313" s="52" t="s">
        <v>22</v>
      </c>
      <c r="G313" s="1">
        <v>6</v>
      </c>
    </row>
    <row r="314" s="6" customFormat="1" ht="14.7" customHeight="1" spans="1:7">
      <c r="A314" s="52">
        <v>9</v>
      </c>
      <c r="B314" s="53" t="s">
        <v>356</v>
      </c>
      <c r="C314" s="52" t="s">
        <v>357</v>
      </c>
      <c r="D314" s="54">
        <v>42414</v>
      </c>
      <c r="E314" s="54">
        <v>8000</v>
      </c>
      <c r="F314" s="52" t="s">
        <v>22</v>
      </c>
      <c r="G314" s="1">
        <v>6</v>
      </c>
    </row>
    <row r="315" s="6" customFormat="1" ht="14.7" customHeight="1" spans="1:7">
      <c r="A315" s="52">
        <v>10</v>
      </c>
      <c r="B315" s="53" t="s">
        <v>358</v>
      </c>
      <c r="C315" s="52" t="s">
        <v>359</v>
      </c>
      <c r="D315" s="54">
        <v>8000</v>
      </c>
      <c r="E315" s="54">
        <v>4000</v>
      </c>
      <c r="F315" s="52" t="s">
        <v>22</v>
      </c>
      <c r="G315" s="1">
        <v>6</v>
      </c>
    </row>
    <row r="316" s="6" customFormat="1" ht="14.7" customHeight="1" spans="1:7">
      <c r="A316" s="52">
        <v>11</v>
      </c>
      <c r="B316" s="53" t="s">
        <v>360</v>
      </c>
      <c r="C316" s="52" t="s">
        <v>359</v>
      </c>
      <c r="D316" s="54">
        <v>7000</v>
      </c>
      <c r="E316" s="54">
        <v>1000</v>
      </c>
      <c r="F316" s="52" t="s">
        <v>19</v>
      </c>
      <c r="G316" s="1">
        <v>6</v>
      </c>
    </row>
    <row r="317" s="6" customFormat="1" ht="14.7" customHeight="1" spans="1:7">
      <c r="A317" s="52">
        <v>12</v>
      </c>
      <c r="B317" s="53" t="s">
        <v>361</v>
      </c>
      <c r="C317" s="52" t="s">
        <v>350</v>
      </c>
      <c r="D317" s="54">
        <v>10818</v>
      </c>
      <c r="E317" s="54">
        <v>3000</v>
      </c>
      <c r="F317" s="52" t="s">
        <v>22</v>
      </c>
      <c r="G317" s="1">
        <v>6</v>
      </c>
    </row>
    <row r="318" s="6" customFormat="1" ht="14.7" customHeight="1" spans="1:7">
      <c r="A318" s="52">
        <v>13</v>
      </c>
      <c r="B318" s="53" t="s">
        <v>362</v>
      </c>
      <c r="C318" s="52" t="s">
        <v>350</v>
      </c>
      <c r="D318" s="54">
        <v>984</v>
      </c>
      <c r="E318" s="54">
        <v>200</v>
      </c>
      <c r="F318" s="52" t="s">
        <v>22</v>
      </c>
      <c r="G318" s="1">
        <v>6</v>
      </c>
    </row>
    <row r="319" s="6" customFormat="1" ht="14.7" customHeight="1" spans="1:7">
      <c r="A319" s="52">
        <v>14</v>
      </c>
      <c r="B319" s="53" t="s">
        <v>363</v>
      </c>
      <c r="C319" s="52" t="s">
        <v>364</v>
      </c>
      <c r="D319" s="54">
        <v>48600</v>
      </c>
      <c r="E319" s="54">
        <v>20000</v>
      </c>
      <c r="F319" s="52" t="s">
        <v>22</v>
      </c>
      <c r="G319" s="1">
        <v>6</v>
      </c>
    </row>
    <row r="320" s="6" customFormat="1" ht="14.7" customHeight="1" spans="1:7">
      <c r="A320" s="52">
        <v>15</v>
      </c>
      <c r="B320" s="53" t="s">
        <v>365</v>
      </c>
      <c r="C320" s="52" t="s">
        <v>366</v>
      </c>
      <c r="D320" s="54">
        <v>10330</v>
      </c>
      <c r="E320" s="54">
        <v>6000</v>
      </c>
      <c r="F320" s="52" t="s">
        <v>22</v>
      </c>
      <c r="G320" s="1">
        <v>6</v>
      </c>
    </row>
    <row r="321" s="6" customFormat="1" ht="14.7" customHeight="1" spans="1:7">
      <c r="A321" s="38" t="s">
        <v>30</v>
      </c>
      <c r="B321" s="56" t="s">
        <v>31</v>
      </c>
      <c r="C321" s="38"/>
      <c r="D321" s="39">
        <f>SUM(D322:D337)</f>
        <v>42324.51</v>
      </c>
      <c r="E321" s="39">
        <f>SUM(E322:E337)</f>
        <v>16766</v>
      </c>
      <c r="F321" s="52"/>
      <c r="G321" s="1">
        <v>6</v>
      </c>
    </row>
    <row r="322" s="6" customFormat="1" ht="14.7" customHeight="1" spans="1:7">
      <c r="A322" s="52">
        <v>1</v>
      </c>
      <c r="B322" s="53" t="s">
        <v>367</v>
      </c>
      <c r="C322" s="52" t="s">
        <v>368</v>
      </c>
      <c r="D322" s="54">
        <v>18900</v>
      </c>
      <c r="E322" s="54">
        <v>2500</v>
      </c>
      <c r="F322" s="52" t="s">
        <v>14</v>
      </c>
      <c r="G322" s="1">
        <v>6</v>
      </c>
    </row>
    <row r="323" s="6" customFormat="1" ht="14.7" customHeight="1" spans="1:7">
      <c r="A323" s="52">
        <v>2</v>
      </c>
      <c r="B323" s="84" t="s">
        <v>369</v>
      </c>
      <c r="C323" s="52" t="s">
        <v>342</v>
      </c>
      <c r="D323" s="85">
        <v>1585.92</v>
      </c>
      <c r="E323" s="54">
        <v>700</v>
      </c>
      <c r="F323" s="52" t="s">
        <v>19</v>
      </c>
      <c r="G323" s="1">
        <v>6</v>
      </c>
    </row>
    <row r="324" s="6" customFormat="1" ht="14.7" customHeight="1" spans="1:7">
      <c r="A324" s="52">
        <v>3</v>
      </c>
      <c r="B324" s="84" t="s">
        <v>370</v>
      </c>
      <c r="C324" s="52" t="s">
        <v>342</v>
      </c>
      <c r="D324" s="85">
        <v>1636.11</v>
      </c>
      <c r="E324" s="54">
        <v>700</v>
      </c>
      <c r="F324" s="52" t="s">
        <v>19</v>
      </c>
      <c r="G324" s="1">
        <v>6</v>
      </c>
    </row>
    <row r="325" s="6" customFormat="1" ht="14.7" customHeight="1" spans="1:7">
      <c r="A325" s="52">
        <v>4</v>
      </c>
      <c r="B325" s="84" t="s">
        <v>371</v>
      </c>
      <c r="C325" s="52" t="s">
        <v>368</v>
      </c>
      <c r="D325" s="86">
        <v>1635.31</v>
      </c>
      <c r="E325" s="54">
        <v>700</v>
      </c>
      <c r="F325" s="52" t="s">
        <v>19</v>
      </c>
      <c r="G325" s="1">
        <v>6</v>
      </c>
    </row>
    <row r="326" s="6" customFormat="1" ht="14.7" customHeight="1" spans="1:7">
      <c r="A326" s="52">
        <v>5</v>
      </c>
      <c r="B326" s="84" t="s">
        <v>372</v>
      </c>
      <c r="C326" s="52" t="s">
        <v>368</v>
      </c>
      <c r="D326" s="86">
        <v>1595.83</v>
      </c>
      <c r="E326" s="54">
        <v>700</v>
      </c>
      <c r="F326" s="52" t="s">
        <v>19</v>
      </c>
      <c r="G326" s="1">
        <v>6</v>
      </c>
    </row>
    <row r="327" s="6" customFormat="1" ht="14.7" customHeight="1" spans="1:7">
      <c r="A327" s="52">
        <v>6</v>
      </c>
      <c r="B327" s="84" t="s">
        <v>373</v>
      </c>
      <c r="C327" s="52" t="s">
        <v>355</v>
      </c>
      <c r="D327" s="54">
        <v>1310</v>
      </c>
      <c r="E327" s="54">
        <v>700</v>
      </c>
      <c r="F327" s="52" t="s">
        <v>19</v>
      </c>
      <c r="G327" s="1">
        <v>6</v>
      </c>
    </row>
    <row r="328" s="6" customFormat="1" ht="14.7" customHeight="1" spans="1:7">
      <c r="A328" s="52">
        <v>7</v>
      </c>
      <c r="B328" s="84" t="s">
        <v>374</v>
      </c>
      <c r="C328" s="52" t="s">
        <v>355</v>
      </c>
      <c r="D328" s="54">
        <v>1380</v>
      </c>
      <c r="E328" s="54">
        <v>700</v>
      </c>
      <c r="F328" s="52" t="s">
        <v>19</v>
      </c>
      <c r="G328" s="1">
        <v>6</v>
      </c>
    </row>
    <row r="329" s="6" customFormat="1" ht="14.7" customHeight="1" spans="1:7">
      <c r="A329" s="52">
        <v>8</v>
      </c>
      <c r="B329" s="84" t="s">
        <v>375</v>
      </c>
      <c r="C329" s="52" t="s">
        <v>355</v>
      </c>
      <c r="D329" s="54">
        <v>1379</v>
      </c>
      <c r="E329" s="54">
        <v>700</v>
      </c>
      <c r="F329" s="52" t="s">
        <v>19</v>
      </c>
      <c r="G329" s="1">
        <v>6</v>
      </c>
    </row>
    <row r="330" s="6" customFormat="1" ht="14.7" customHeight="1" spans="1:7">
      <c r="A330" s="52">
        <v>9</v>
      </c>
      <c r="B330" s="84" t="s">
        <v>376</v>
      </c>
      <c r="C330" s="52" t="s">
        <v>348</v>
      </c>
      <c r="D330" s="54">
        <v>1050</v>
      </c>
      <c r="E330" s="54">
        <v>700</v>
      </c>
      <c r="F330" s="52" t="s">
        <v>19</v>
      </c>
      <c r="G330" s="1">
        <v>6</v>
      </c>
    </row>
    <row r="331" s="6" customFormat="1" ht="14.7" customHeight="1" spans="1:7">
      <c r="A331" s="52">
        <v>10</v>
      </c>
      <c r="B331" s="53" t="s">
        <v>377</v>
      </c>
      <c r="C331" s="52" t="s">
        <v>364</v>
      </c>
      <c r="D331" s="85">
        <v>892.7</v>
      </c>
      <c r="E331" s="54">
        <v>700</v>
      </c>
      <c r="F331" s="52" t="s">
        <v>19</v>
      </c>
      <c r="G331" s="1">
        <v>6</v>
      </c>
    </row>
    <row r="332" s="6" customFormat="1" ht="14.7" customHeight="1" spans="1:7">
      <c r="A332" s="52">
        <v>11</v>
      </c>
      <c r="B332" s="53" t="s">
        <v>378</v>
      </c>
      <c r="C332" s="52" t="s">
        <v>350</v>
      </c>
      <c r="D332" s="85">
        <v>1334.14</v>
      </c>
      <c r="E332" s="54">
        <v>700</v>
      </c>
      <c r="F332" s="52" t="s">
        <v>19</v>
      </c>
      <c r="G332" s="1">
        <v>6</v>
      </c>
    </row>
    <row r="333" s="6" customFormat="1" ht="14.7" customHeight="1" spans="1:7">
      <c r="A333" s="52">
        <v>12</v>
      </c>
      <c r="B333" s="53" t="s">
        <v>379</v>
      </c>
      <c r="C333" s="52" t="s">
        <v>350</v>
      </c>
      <c r="D333" s="54">
        <v>1250</v>
      </c>
      <c r="E333" s="54">
        <v>500</v>
      </c>
      <c r="F333" s="52" t="s">
        <v>19</v>
      </c>
      <c r="G333" s="1">
        <v>6</v>
      </c>
    </row>
    <row r="334" s="6" customFormat="1" ht="14.7" customHeight="1" spans="1:7">
      <c r="A334" s="52">
        <v>13</v>
      </c>
      <c r="B334" s="53" t="s">
        <v>380</v>
      </c>
      <c r="C334" s="52" t="s">
        <v>359</v>
      </c>
      <c r="D334" s="54">
        <v>1039.5</v>
      </c>
      <c r="E334" s="54">
        <v>700</v>
      </c>
      <c r="F334" s="52" t="s">
        <v>19</v>
      </c>
      <c r="G334" s="1">
        <v>6</v>
      </c>
    </row>
    <row r="335" s="6" customFormat="1" ht="14.7" customHeight="1" spans="1:7">
      <c r="A335" s="52">
        <v>14</v>
      </c>
      <c r="B335" s="53" t="s">
        <v>381</v>
      </c>
      <c r="C335" s="52" t="s">
        <v>359</v>
      </c>
      <c r="D335" s="54">
        <v>1320</v>
      </c>
      <c r="E335" s="54">
        <v>700</v>
      </c>
      <c r="F335" s="52" t="s">
        <v>19</v>
      </c>
      <c r="G335" s="1">
        <v>6</v>
      </c>
    </row>
    <row r="336" s="6" customFormat="1" ht="14.7" customHeight="1" spans="1:7">
      <c r="A336" s="52">
        <v>15</v>
      </c>
      <c r="B336" s="53" t="s">
        <v>382</v>
      </c>
      <c r="C336" s="52" t="s">
        <v>344</v>
      </c>
      <c r="D336" s="57">
        <v>1350</v>
      </c>
      <c r="E336" s="54">
        <v>700</v>
      </c>
      <c r="F336" s="52" t="s">
        <v>19</v>
      </c>
      <c r="G336" s="1">
        <v>6</v>
      </c>
    </row>
    <row r="337" s="6" customFormat="1" ht="14.7" customHeight="1" spans="1:7">
      <c r="A337" s="52">
        <v>16</v>
      </c>
      <c r="B337" s="53" t="s">
        <v>383</v>
      </c>
      <c r="C337" s="52" t="s">
        <v>364</v>
      </c>
      <c r="D337" s="54">
        <v>4666</v>
      </c>
      <c r="E337" s="54">
        <v>4666</v>
      </c>
      <c r="F337" s="52" t="s">
        <v>22</v>
      </c>
      <c r="G337" s="1">
        <v>6</v>
      </c>
    </row>
    <row r="338" s="6" customFormat="1" ht="14.7" customHeight="1" spans="1:7">
      <c r="A338" s="38" t="s">
        <v>37</v>
      </c>
      <c r="B338" s="56" t="s">
        <v>38</v>
      </c>
      <c r="C338" s="38"/>
      <c r="D338" s="39">
        <f>SUM(D339:D368)</f>
        <v>353537.78</v>
      </c>
      <c r="E338" s="39">
        <f>SUM(E339:E368)</f>
        <v>78837</v>
      </c>
      <c r="F338" s="52"/>
      <c r="G338" s="1">
        <v>6</v>
      </c>
    </row>
    <row r="339" s="6" customFormat="1" ht="14.7" customHeight="1" spans="1:7">
      <c r="A339" s="52">
        <v>1</v>
      </c>
      <c r="B339" s="87" t="s">
        <v>384</v>
      </c>
      <c r="C339" s="52" t="s">
        <v>366</v>
      </c>
      <c r="D339" s="54">
        <v>13700</v>
      </c>
      <c r="E339" s="54">
        <v>3700</v>
      </c>
      <c r="F339" s="52" t="s">
        <v>14</v>
      </c>
      <c r="G339" s="1">
        <v>6</v>
      </c>
    </row>
    <row r="340" s="13" customFormat="1" ht="14.7" customHeight="1" spans="1:7">
      <c r="A340" s="52">
        <v>2</v>
      </c>
      <c r="B340" s="87" t="s">
        <v>385</v>
      </c>
      <c r="C340" s="88" t="s">
        <v>386</v>
      </c>
      <c r="D340" s="89">
        <v>10200</v>
      </c>
      <c r="E340" s="54">
        <v>1000</v>
      </c>
      <c r="F340" s="52" t="s">
        <v>14</v>
      </c>
      <c r="G340" s="1">
        <v>6</v>
      </c>
    </row>
    <row r="341" s="6" customFormat="1" ht="14.7" customHeight="1" spans="1:7">
      <c r="A341" s="52">
        <v>3</v>
      </c>
      <c r="B341" s="53" t="s">
        <v>387</v>
      </c>
      <c r="C341" s="52" t="s">
        <v>344</v>
      </c>
      <c r="D341" s="54">
        <v>23579.78</v>
      </c>
      <c r="E341" s="54">
        <v>6597</v>
      </c>
      <c r="F341" s="52" t="s">
        <v>14</v>
      </c>
      <c r="G341" s="1">
        <v>6</v>
      </c>
    </row>
    <row r="342" s="6" customFormat="1" ht="14.7" customHeight="1" spans="1:7">
      <c r="A342" s="52">
        <v>4</v>
      </c>
      <c r="B342" s="90" t="s">
        <v>388</v>
      </c>
      <c r="C342" s="91" t="s">
        <v>350</v>
      </c>
      <c r="D342" s="54">
        <v>1900</v>
      </c>
      <c r="E342" s="54">
        <v>173</v>
      </c>
      <c r="F342" s="52" t="s">
        <v>14</v>
      </c>
      <c r="G342" s="1">
        <v>6</v>
      </c>
    </row>
    <row r="343" s="6" customFormat="1" ht="14.7" customHeight="1" spans="1:7">
      <c r="A343" s="52">
        <v>5</v>
      </c>
      <c r="B343" s="90" t="s">
        <v>389</v>
      </c>
      <c r="C343" s="91" t="s">
        <v>359</v>
      </c>
      <c r="D343" s="54">
        <v>2200</v>
      </c>
      <c r="E343" s="54">
        <v>200</v>
      </c>
      <c r="F343" s="52" t="s">
        <v>14</v>
      </c>
      <c r="G343" s="1">
        <v>6</v>
      </c>
    </row>
    <row r="344" s="6" customFormat="1" ht="14.7" customHeight="1" spans="1:7">
      <c r="A344" s="52">
        <v>6</v>
      </c>
      <c r="B344" s="90" t="s">
        <v>390</v>
      </c>
      <c r="C344" s="91" t="s">
        <v>359</v>
      </c>
      <c r="D344" s="54">
        <v>3000</v>
      </c>
      <c r="E344" s="54">
        <v>273</v>
      </c>
      <c r="F344" s="52" t="s">
        <v>14</v>
      </c>
      <c r="G344" s="1">
        <v>6</v>
      </c>
    </row>
    <row r="345" s="6" customFormat="1" ht="14.7" customHeight="1" spans="1:7">
      <c r="A345" s="52">
        <v>7</v>
      </c>
      <c r="B345" s="90" t="s">
        <v>391</v>
      </c>
      <c r="C345" s="91" t="s">
        <v>359</v>
      </c>
      <c r="D345" s="54">
        <v>1250</v>
      </c>
      <c r="E345" s="54">
        <v>115</v>
      </c>
      <c r="F345" s="52" t="s">
        <v>14</v>
      </c>
      <c r="G345" s="1">
        <v>6</v>
      </c>
    </row>
    <row r="346" s="6" customFormat="1" ht="14.7" customHeight="1" spans="1:7">
      <c r="A346" s="52">
        <v>8</v>
      </c>
      <c r="B346" s="90" t="s">
        <v>392</v>
      </c>
      <c r="C346" s="91" t="s">
        <v>359</v>
      </c>
      <c r="D346" s="54">
        <v>2390</v>
      </c>
      <c r="E346" s="54">
        <v>218</v>
      </c>
      <c r="F346" s="52" t="s">
        <v>14</v>
      </c>
      <c r="G346" s="1">
        <v>6</v>
      </c>
    </row>
    <row r="347" s="6" customFormat="1" ht="14.7" customHeight="1" spans="1:7">
      <c r="A347" s="52">
        <v>9</v>
      </c>
      <c r="B347" s="90" t="s">
        <v>393</v>
      </c>
      <c r="C347" s="91" t="s">
        <v>359</v>
      </c>
      <c r="D347" s="54">
        <v>2600</v>
      </c>
      <c r="E347" s="54">
        <v>236</v>
      </c>
      <c r="F347" s="52" t="s">
        <v>14</v>
      </c>
      <c r="G347" s="1">
        <v>6</v>
      </c>
    </row>
    <row r="348" s="6" customFormat="1" ht="14.7" customHeight="1" spans="1:7">
      <c r="A348" s="52">
        <v>10</v>
      </c>
      <c r="B348" s="90" t="s">
        <v>394</v>
      </c>
      <c r="C348" s="91" t="s">
        <v>355</v>
      </c>
      <c r="D348" s="54">
        <v>1650</v>
      </c>
      <c r="E348" s="54">
        <v>151</v>
      </c>
      <c r="F348" s="52" t="s">
        <v>14</v>
      </c>
      <c r="G348" s="1">
        <v>6</v>
      </c>
    </row>
    <row r="349" s="6" customFormat="1" ht="14.7" customHeight="1" spans="1:7">
      <c r="A349" s="52">
        <v>11</v>
      </c>
      <c r="B349" s="90" t="s">
        <v>395</v>
      </c>
      <c r="C349" s="91" t="s">
        <v>353</v>
      </c>
      <c r="D349" s="54">
        <v>1525</v>
      </c>
      <c r="E349" s="54">
        <v>138</v>
      </c>
      <c r="F349" s="52" t="s">
        <v>14</v>
      </c>
      <c r="G349" s="1">
        <v>6</v>
      </c>
    </row>
    <row r="350" s="6" customFormat="1" ht="14.7" customHeight="1" spans="1:7">
      <c r="A350" s="52">
        <v>12</v>
      </c>
      <c r="B350" s="92" t="s">
        <v>396</v>
      </c>
      <c r="C350" s="93" t="s">
        <v>368</v>
      </c>
      <c r="D350" s="94">
        <v>119000</v>
      </c>
      <c r="E350" s="94">
        <v>30000</v>
      </c>
      <c r="F350" s="52" t="s">
        <v>14</v>
      </c>
      <c r="G350" s="1">
        <v>6</v>
      </c>
    </row>
    <row r="351" s="6" customFormat="1" ht="14.7" customHeight="1" spans="1:7">
      <c r="A351" s="52">
        <v>13</v>
      </c>
      <c r="B351" s="53" t="s">
        <v>397</v>
      </c>
      <c r="C351" s="93" t="s">
        <v>368</v>
      </c>
      <c r="D351" s="54">
        <v>70000</v>
      </c>
      <c r="E351" s="54">
        <v>10000</v>
      </c>
      <c r="F351" s="52" t="s">
        <v>22</v>
      </c>
      <c r="G351" s="1">
        <v>6</v>
      </c>
    </row>
    <row r="352" s="6" customFormat="1" ht="14.7" customHeight="1" spans="1:7">
      <c r="A352" s="52">
        <v>14</v>
      </c>
      <c r="B352" s="53" t="s">
        <v>398</v>
      </c>
      <c r="C352" s="93" t="s">
        <v>368</v>
      </c>
      <c r="D352" s="54">
        <v>4278</v>
      </c>
      <c r="E352" s="54">
        <v>4278</v>
      </c>
      <c r="F352" s="52" t="s">
        <v>22</v>
      </c>
      <c r="G352" s="1">
        <v>6</v>
      </c>
    </row>
    <row r="353" s="6" customFormat="1" ht="14.7" customHeight="1" spans="1:7">
      <c r="A353" s="52">
        <v>15</v>
      </c>
      <c r="B353" s="53" t="s">
        <v>399</v>
      </c>
      <c r="C353" s="91" t="s">
        <v>355</v>
      </c>
      <c r="D353" s="57">
        <v>1527</v>
      </c>
      <c r="E353" s="54">
        <v>1245</v>
      </c>
      <c r="F353" s="52" t="s">
        <v>22</v>
      </c>
      <c r="G353" s="1">
        <v>6</v>
      </c>
    </row>
    <row r="354" s="6" customFormat="1" ht="14.7" customHeight="1" spans="1:7">
      <c r="A354" s="52">
        <v>16</v>
      </c>
      <c r="B354" s="53" t="s">
        <v>400</v>
      </c>
      <c r="C354" s="91" t="s">
        <v>348</v>
      </c>
      <c r="D354" s="54">
        <v>2538</v>
      </c>
      <c r="E354" s="54">
        <v>2060</v>
      </c>
      <c r="F354" s="52" t="s">
        <v>22</v>
      </c>
      <c r="G354" s="1">
        <v>6</v>
      </c>
    </row>
    <row r="355" s="6" customFormat="1" ht="14.7" customHeight="1" spans="1:7">
      <c r="A355" s="52">
        <v>17</v>
      </c>
      <c r="B355" s="53" t="s">
        <v>401</v>
      </c>
      <c r="C355" s="91" t="s">
        <v>357</v>
      </c>
      <c r="D355" s="54">
        <v>2990</v>
      </c>
      <c r="E355" s="54">
        <v>2427</v>
      </c>
      <c r="F355" s="52" t="s">
        <v>22</v>
      </c>
      <c r="G355" s="1">
        <v>6</v>
      </c>
    </row>
    <row r="356" s="6" customFormat="1" ht="14.7" customHeight="1" spans="1:7">
      <c r="A356" s="52">
        <v>18</v>
      </c>
      <c r="B356" s="53" t="s">
        <v>402</v>
      </c>
      <c r="C356" s="91" t="s">
        <v>359</v>
      </c>
      <c r="D356" s="54">
        <v>1500</v>
      </c>
      <c r="E356" s="54">
        <v>1222</v>
      </c>
      <c r="F356" s="52" t="s">
        <v>22</v>
      </c>
      <c r="G356" s="1">
        <v>6</v>
      </c>
    </row>
    <row r="357" s="6" customFormat="1" ht="14.7" customHeight="1" spans="1:7">
      <c r="A357" s="52">
        <v>19</v>
      </c>
      <c r="B357" s="53" t="s">
        <v>403</v>
      </c>
      <c r="C357" s="91" t="s">
        <v>344</v>
      </c>
      <c r="D357" s="54">
        <v>2990</v>
      </c>
      <c r="E357" s="54">
        <v>2427</v>
      </c>
      <c r="F357" s="52" t="s">
        <v>22</v>
      </c>
      <c r="G357" s="1">
        <v>6</v>
      </c>
    </row>
    <row r="358" s="6" customFormat="1" ht="14.7" customHeight="1" spans="1:7">
      <c r="A358" s="52">
        <v>20</v>
      </c>
      <c r="B358" s="53" t="s">
        <v>404</v>
      </c>
      <c r="C358" s="52" t="s">
        <v>350</v>
      </c>
      <c r="D358" s="54">
        <v>1800</v>
      </c>
      <c r="E358" s="54">
        <v>1464</v>
      </c>
      <c r="F358" s="52" t="s">
        <v>22</v>
      </c>
      <c r="G358" s="1">
        <v>6</v>
      </c>
    </row>
    <row r="359" s="6" customFormat="1" ht="14.7" customHeight="1" spans="1:7">
      <c r="A359" s="52">
        <v>21</v>
      </c>
      <c r="B359" s="53" t="s">
        <v>405</v>
      </c>
      <c r="C359" s="52" t="s">
        <v>386</v>
      </c>
      <c r="D359" s="54">
        <v>2000</v>
      </c>
      <c r="E359" s="54">
        <v>1627</v>
      </c>
      <c r="F359" s="52" t="s">
        <v>22</v>
      </c>
      <c r="G359" s="1">
        <v>6</v>
      </c>
    </row>
    <row r="360" s="6" customFormat="1" ht="14.7" customHeight="1" spans="1:7">
      <c r="A360" s="52">
        <v>22</v>
      </c>
      <c r="B360" s="53" t="s">
        <v>406</v>
      </c>
      <c r="C360" s="52" t="s">
        <v>368</v>
      </c>
      <c r="D360" s="54">
        <v>500</v>
      </c>
      <c r="E360" s="54">
        <v>250</v>
      </c>
      <c r="F360" s="52" t="s">
        <v>22</v>
      </c>
      <c r="G360" s="1">
        <v>6</v>
      </c>
    </row>
    <row r="361" s="6" customFormat="1" ht="14.7" customHeight="1" spans="1:7">
      <c r="A361" s="52">
        <v>23</v>
      </c>
      <c r="B361" s="53" t="s">
        <v>407</v>
      </c>
      <c r="C361" s="52" t="s">
        <v>368</v>
      </c>
      <c r="D361" s="54">
        <v>500</v>
      </c>
      <c r="E361" s="54">
        <v>250</v>
      </c>
      <c r="F361" s="52" t="s">
        <v>22</v>
      </c>
      <c r="G361" s="1">
        <v>6</v>
      </c>
    </row>
    <row r="362" s="13" customFormat="1" ht="14.7" customHeight="1" spans="1:7">
      <c r="A362" s="52">
        <v>24</v>
      </c>
      <c r="B362" s="53" t="s">
        <v>408</v>
      </c>
      <c r="C362" s="52" t="s">
        <v>348</v>
      </c>
      <c r="D362" s="54">
        <v>1000</v>
      </c>
      <c r="E362" s="54">
        <v>500</v>
      </c>
      <c r="F362" s="52" t="s">
        <v>22</v>
      </c>
      <c r="G362" s="1">
        <v>6</v>
      </c>
    </row>
    <row r="363" s="13" customFormat="1" ht="14.7" customHeight="1" spans="1:7">
      <c r="A363" s="52">
        <v>25</v>
      </c>
      <c r="B363" s="95" t="s">
        <v>409</v>
      </c>
      <c r="C363" s="52" t="s">
        <v>350</v>
      </c>
      <c r="D363" s="54">
        <v>1800</v>
      </c>
      <c r="E363" s="54">
        <v>900</v>
      </c>
      <c r="F363" s="52" t="s">
        <v>22</v>
      </c>
      <c r="G363" s="1">
        <v>6</v>
      </c>
    </row>
    <row r="364" s="6" customFormat="1" ht="14.7" customHeight="1" spans="1:7">
      <c r="A364" s="52">
        <v>26</v>
      </c>
      <c r="B364" s="95" t="s">
        <v>410</v>
      </c>
      <c r="C364" s="52" t="s">
        <v>366</v>
      </c>
      <c r="D364" s="54">
        <v>1600</v>
      </c>
      <c r="E364" s="54">
        <v>1000</v>
      </c>
      <c r="F364" s="52" t="s">
        <v>22</v>
      </c>
      <c r="G364" s="1">
        <v>6</v>
      </c>
    </row>
    <row r="365" s="6" customFormat="1" ht="14.7" customHeight="1" spans="1:7">
      <c r="A365" s="52">
        <v>27</v>
      </c>
      <c r="B365" s="95" t="s">
        <v>411</v>
      </c>
      <c r="C365" s="52" t="s">
        <v>277</v>
      </c>
      <c r="D365" s="54">
        <v>68000</v>
      </c>
      <c r="E365" s="54">
        <v>3000</v>
      </c>
      <c r="F365" s="52" t="s">
        <v>19</v>
      </c>
      <c r="G365" s="1">
        <v>6</v>
      </c>
    </row>
    <row r="366" s="6" customFormat="1" ht="14.7" customHeight="1" spans="1:7">
      <c r="A366" s="52">
        <v>28</v>
      </c>
      <c r="B366" s="87" t="s">
        <v>412</v>
      </c>
      <c r="C366" s="52" t="s">
        <v>350</v>
      </c>
      <c r="D366" s="54">
        <v>2500</v>
      </c>
      <c r="E366" s="54">
        <v>100</v>
      </c>
      <c r="F366" s="52" t="s">
        <v>19</v>
      </c>
      <c r="G366" s="1">
        <v>6</v>
      </c>
    </row>
    <row r="367" s="6" customFormat="1" ht="14.7" customHeight="1" spans="1:7">
      <c r="A367" s="52">
        <v>29</v>
      </c>
      <c r="B367" s="87" t="s">
        <v>413</v>
      </c>
      <c r="C367" s="52" t="s">
        <v>350</v>
      </c>
      <c r="D367" s="54">
        <v>1834</v>
      </c>
      <c r="E367" s="54">
        <v>100</v>
      </c>
      <c r="F367" s="52" t="s">
        <v>19</v>
      </c>
      <c r="G367" s="1">
        <v>6</v>
      </c>
    </row>
    <row r="368" s="6" customFormat="1" ht="14.7" customHeight="1" spans="1:7">
      <c r="A368" s="52">
        <v>30</v>
      </c>
      <c r="B368" s="53" t="s">
        <v>414</v>
      </c>
      <c r="C368" s="52" t="s">
        <v>342</v>
      </c>
      <c r="D368" s="54">
        <v>3186</v>
      </c>
      <c r="E368" s="54">
        <v>3186</v>
      </c>
      <c r="F368" s="52" t="s">
        <v>22</v>
      </c>
      <c r="G368" s="1">
        <v>6</v>
      </c>
    </row>
    <row r="369" s="6" customFormat="1" ht="14.7" customHeight="1" spans="1:7">
      <c r="A369" s="38" t="s">
        <v>57</v>
      </c>
      <c r="B369" s="56" t="s">
        <v>58</v>
      </c>
      <c r="C369" s="38"/>
      <c r="D369" s="39">
        <f>SUM(D370:D375)</f>
        <v>1556591</v>
      </c>
      <c r="E369" s="39">
        <f>SUM(E370:E375)</f>
        <v>59000</v>
      </c>
      <c r="F369" s="52"/>
      <c r="G369" s="1">
        <v>6</v>
      </c>
    </row>
    <row r="370" s="6" customFormat="1" ht="14.7" customHeight="1" spans="1:7">
      <c r="A370" s="52">
        <v>1</v>
      </c>
      <c r="B370" s="74" t="s">
        <v>415</v>
      </c>
      <c r="C370" s="82" t="s">
        <v>416</v>
      </c>
      <c r="D370" s="83">
        <v>151333</v>
      </c>
      <c r="E370" s="83">
        <v>20000</v>
      </c>
      <c r="F370" s="82" t="s">
        <v>14</v>
      </c>
      <c r="G370" s="1">
        <v>6</v>
      </c>
    </row>
    <row r="371" s="6" customFormat="1" ht="14.7" customHeight="1" spans="1:7">
      <c r="A371" s="52">
        <v>2</v>
      </c>
      <c r="B371" s="53" t="s">
        <v>417</v>
      </c>
      <c r="C371" s="52" t="s">
        <v>357</v>
      </c>
      <c r="D371" s="54">
        <v>52730</v>
      </c>
      <c r="E371" s="54">
        <v>5000</v>
      </c>
      <c r="F371" s="52" t="s">
        <v>19</v>
      </c>
      <c r="G371" s="1">
        <v>6</v>
      </c>
    </row>
    <row r="372" s="13" customFormat="1" ht="14.7" customHeight="1" spans="1:7">
      <c r="A372" s="52">
        <v>3</v>
      </c>
      <c r="B372" s="53" t="s">
        <v>418</v>
      </c>
      <c r="C372" s="52" t="s">
        <v>386</v>
      </c>
      <c r="D372" s="54">
        <v>236000</v>
      </c>
      <c r="E372" s="54">
        <v>10000</v>
      </c>
      <c r="F372" s="52" t="s">
        <v>19</v>
      </c>
      <c r="G372" s="1">
        <v>6</v>
      </c>
    </row>
    <row r="373" s="6" customFormat="1" ht="14.7" customHeight="1" spans="1:7">
      <c r="A373" s="52">
        <v>4</v>
      </c>
      <c r="B373" s="53" t="s">
        <v>419</v>
      </c>
      <c r="C373" s="52" t="s">
        <v>348</v>
      </c>
      <c r="D373" s="54">
        <v>1011528</v>
      </c>
      <c r="E373" s="54">
        <v>22000</v>
      </c>
      <c r="F373" s="52" t="s">
        <v>19</v>
      </c>
      <c r="G373" s="1">
        <v>6</v>
      </c>
    </row>
    <row r="374" s="6" customFormat="1" ht="14.7" customHeight="1" spans="1:7">
      <c r="A374" s="52">
        <v>5</v>
      </c>
      <c r="B374" s="53" t="s">
        <v>420</v>
      </c>
      <c r="C374" s="52" t="s">
        <v>359</v>
      </c>
      <c r="D374" s="54">
        <v>100000</v>
      </c>
      <c r="E374" s="54">
        <v>1500</v>
      </c>
      <c r="F374" s="52" t="s">
        <v>19</v>
      </c>
      <c r="G374" s="1">
        <v>6</v>
      </c>
    </row>
    <row r="375" s="6" customFormat="1" ht="14.7" customHeight="1" spans="1:7">
      <c r="A375" s="52">
        <v>6</v>
      </c>
      <c r="B375" s="53" t="s">
        <v>421</v>
      </c>
      <c r="C375" s="52" t="s">
        <v>359</v>
      </c>
      <c r="D375" s="54">
        <v>5000</v>
      </c>
      <c r="E375" s="54">
        <v>500</v>
      </c>
      <c r="F375" s="52" t="s">
        <v>19</v>
      </c>
      <c r="G375" s="1">
        <v>6</v>
      </c>
    </row>
    <row r="376" s="6" customFormat="1" ht="14.7" customHeight="1" spans="1:7">
      <c r="A376" s="38" t="s">
        <v>66</v>
      </c>
      <c r="B376" s="56" t="s">
        <v>67</v>
      </c>
      <c r="C376" s="38"/>
      <c r="D376" s="39">
        <f>SUM(D377:D379)</f>
        <v>567523</v>
      </c>
      <c r="E376" s="39">
        <f>SUM(E377:E379)</f>
        <v>47000</v>
      </c>
      <c r="F376" s="52"/>
      <c r="G376" s="1">
        <v>6</v>
      </c>
    </row>
    <row r="377" s="6" customFormat="1" ht="14.7" customHeight="1" spans="1:7">
      <c r="A377" s="52">
        <v>1</v>
      </c>
      <c r="B377" s="53" t="s">
        <v>422</v>
      </c>
      <c r="C377" s="52" t="s">
        <v>277</v>
      </c>
      <c r="D377" s="54">
        <v>46450</v>
      </c>
      <c r="E377" s="54">
        <v>20000</v>
      </c>
      <c r="F377" s="52" t="s">
        <v>14</v>
      </c>
      <c r="G377" s="1">
        <v>6</v>
      </c>
    </row>
    <row r="378" s="6" customFormat="1" ht="14.7" customHeight="1" spans="1:7">
      <c r="A378" s="52">
        <v>2</v>
      </c>
      <c r="B378" s="53" t="s">
        <v>423</v>
      </c>
      <c r="C378" s="82" t="s">
        <v>350</v>
      </c>
      <c r="D378" s="83">
        <v>511000</v>
      </c>
      <c r="E378" s="83">
        <v>25000</v>
      </c>
      <c r="F378" s="82" t="s">
        <v>22</v>
      </c>
      <c r="G378" s="1">
        <v>6</v>
      </c>
    </row>
    <row r="379" s="6" customFormat="1" ht="14.7" customHeight="1" spans="1:7">
      <c r="A379" s="52">
        <v>3</v>
      </c>
      <c r="B379" s="53" t="s">
        <v>424</v>
      </c>
      <c r="C379" s="52" t="s">
        <v>350</v>
      </c>
      <c r="D379" s="54">
        <v>10073</v>
      </c>
      <c r="E379" s="54">
        <v>2000</v>
      </c>
      <c r="F379" s="52" t="s">
        <v>22</v>
      </c>
      <c r="G379" s="1">
        <v>6</v>
      </c>
    </row>
    <row r="380" s="6" customFormat="1" ht="14.7" customHeight="1" spans="1:7">
      <c r="A380" s="38" t="s">
        <v>78</v>
      </c>
      <c r="B380" s="56" t="s">
        <v>79</v>
      </c>
      <c r="C380" s="52"/>
      <c r="D380" s="39">
        <f>SUM(D381:D384)</f>
        <v>198810</v>
      </c>
      <c r="E380" s="39">
        <f>SUM(E381:E384)</f>
        <v>45040</v>
      </c>
      <c r="F380" s="52"/>
      <c r="G380" s="1">
        <v>6</v>
      </c>
    </row>
    <row r="381" s="6" customFormat="1" ht="14.7" customHeight="1" spans="1:7">
      <c r="A381" s="52">
        <v>1</v>
      </c>
      <c r="B381" s="53" t="s">
        <v>425</v>
      </c>
      <c r="C381" s="52" t="s">
        <v>366</v>
      </c>
      <c r="D381" s="54">
        <v>104000</v>
      </c>
      <c r="E381" s="54">
        <v>10000</v>
      </c>
      <c r="F381" s="52" t="s">
        <v>14</v>
      </c>
      <c r="G381" s="1">
        <v>6</v>
      </c>
    </row>
    <row r="382" s="13" customFormat="1" ht="14.7" customHeight="1" spans="1:7">
      <c r="A382" s="52">
        <v>2</v>
      </c>
      <c r="B382" s="53" t="s">
        <v>426</v>
      </c>
      <c r="C382" s="52" t="s">
        <v>386</v>
      </c>
      <c r="D382" s="54">
        <v>990</v>
      </c>
      <c r="E382" s="54">
        <v>690</v>
      </c>
      <c r="F382" s="52" t="s">
        <v>14</v>
      </c>
      <c r="G382" s="1">
        <v>6</v>
      </c>
    </row>
    <row r="383" s="6" customFormat="1" ht="14.7" customHeight="1" spans="1:7">
      <c r="A383" s="52">
        <v>3</v>
      </c>
      <c r="B383" s="53" t="s">
        <v>427</v>
      </c>
      <c r="C383" s="52" t="s">
        <v>353</v>
      </c>
      <c r="D383" s="54">
        <v>29820</v>
      </c>
      <c r="E383" s="54">
        <v>6150</v>
      </c>
      <c r="F383" s="52" t="s">
        <v>22</v>
      </c>
      <c r="G383" s="1">
        <v>6</v>
      </c>
    </row>
    <row r="384" s="6" customFormat="1" ht="14.7" customHeight="1" spans="1:7">
      <c r="A384" s="52">
        <v>4</v>
      </c>
      <c r="B384" s="53" t="s">
        <v>428</v>
      </c>
      <c r="C384" s="52" t="s">
        <v>353</v>
      </c>
      <c r="D384" s="54">
        <v>64000</v>
      </c>
      <c r="E384" s="54">
        <v>28200</v>
      </c>
      <c r="F384" s="52" t="s">
        <v>22</v>
      </c>
      <c r="G384" s="1">
        <v>6</v>
      </c>
    </row>
    <row r="385" s="6" customFormat="1" ht="14.7" customHeight="1" spans="1:7">
      <c r="A385" s="38" t="s">
        <v>102</v>
      </c>
      <c r="B385" s="56" t="s">
        <v>103</v>
      </c>
      <c r="C385" s="52"/>
      <c r="D385" s="39">
        <f>SUM(D386:D389)</f>
        <v>106968</v>
      </c>
      <c r="E385" s="39">
        <f>SUM(E386:E389)</f>
        <v>16350</v>
      </c>
      <c r="F385" s="52"/>
      <c r="G385" s="1">
        <v>6</v>
      </c>
    </row>
    <row r="386" s="6" customFormat="1" ht="14.7" customHeight="1" spans="1:7">
      <c r="A386" s="52">
        <v>1</v>
      </c>
      <c r="B386" s="53" t="s">
        <v>429</v>
      </c>
      <c r="C386" s="52" t="s">
        <v>368</v>
      </c>
      <c r="D386" s="54">
        <v>95998</v>
      </c>
      <c r="E386" s="54">
        <v>8000</v>
      </c>
      <c r="F386" s="52" t="s">
        <v>22</v>
      </c>
      <c r="G386" s="1">
        <v>6</v>
      </c>
    </row>
    <row r="387" s="6" customFormat="1" ht="14.7" customHeight="1" spans="1:7">
      <c r="A387" s="52">
        <v>2</v>
      </c>
      <c r="B387" s="53" t="s">
        <v>430</v>
      </c>
      <c r="C387" s="52" t="s">
        <v>344</v>
      </c>
      <c r="D387" s="54">
        <v>970</v>
      </c>
      <c r="E387" s="54">
        <v>350</v>
      </c>
      <c r="F387" s="52" t="s">
        <v>14</v>
      </c>
      <c r="G387" s="1">
        <v>6</v>
      </c>
    </row>
    <row r="388" s="6" customFormat="1" ht="14.7" customHeight="1" spans="1:7">
      <c r="A388" s="52">
        <v>3</v>
      </c>
      <c r="B388" s="53" t="s">
        <v>431</v>
      </c>
      <c r="C388" s="52" t="s">
        <v>432</v>
      </c>
      <c r="D388" s="54">
        <v>6500</v>
      </c>
      <c r="E388" s="54">
        <v>6500</v>
      </c>
      <c r="F388" s="52" t="s">
        <v>22</v>
      </c>
      <c r="G388" s="1">
        <v>6</v>
      </c>
    </row>
    <row r="389" s="6" customFormat="1" ht="14.7" customHeight="1" spans="1:7">
      <c r="A389" s="52">
        <v>4</v>
      </c>
      <c r="B389" s="53" t="s">
        <v>433</v>
      </c>
      <c r="C389" s="52" t="s">
        <v>359</v>
      </c>
      <c r="D389" s="54">
        <v>3500</v>
      </c>
      <c r="E389" s="54">
        <v>1500</v>
      </c>
      <c r="F389" s="52" t="s">
        <v>22</v>
      </c>
      <c r="G389" s="1">
        <v>6</v>
      </c>
    </row>
    <row r="390" ht="14.7" customHeight="1" spans="1:7">
      <c r="A390" s="67" t="s">
        <v>434</v>
      </c>
      <c r="B390" s="67"/>
      <c r="C390" s="67"/>
      <c r="D390" s="62">
        <f>D391+D400+D415+D434+D450+D453+D457</f>
        <v>2002400</v>
      </c>
      <c r="E390" s="62">
        <f>E391+E400+E415+E434+E450+E453+E457</f>
        <v>364346</v>
      </c>
      <c r="F390" s="55"/>
      <c r="G390" s="28">
        <v>7</v>
      </c>
    </row>
    <row r="391" s="3" customFormat="1" ht="14.7" customHeight="1" spans="1:7">
      <c r="A391" s="38" t="s">
        <v>10</v>
      </c>
      <c r="B391" s="56" t="s">
        <v>11</v>
      </c>
      <c r="C391" s="38"/>
      <c r="D391" s="39">
        <f>SUM(D392:D399)</f>
        <v>697420</v>
      </c>
      <c r="E391" s="39">
        <f>SUM(E392:E399)</f>
        <v>215826</v>
      </c>
      <c r="F391" s="38"/>
      <c r="G391" s="2">
        <v>7</v>
      </c>
    </row>
    <row r="392" s="3" customFormat="1" ht="14.7" customHeight="1" spans="1:7">
      <c r="A392" s="52">
        <v>1</v>
      </c>
      <c r="B392" s="96" t="s">
        <v>435</v>
      </c>
      <c r="C392" s="97" t="s">
        <v>436</v>
      </c>
      <c r="D392" s="98">
        <v>86000</v>
      </c>
      <c r="E392" s="98">
        <v>28700</v>
      </c>
      <c r="F392" s="97" t="s">
        <v>14</v>
      </c>
      <c r="G392" s="2">
        <v>7</v>
      </c>
    </row>
    <row r="393" s="3" customFormat="1" ht="14.7" customHeight="1" spans="1:7">
      <c r="A393" s="52">
        <v>2</v>
      </c>
      <c r="B393" s="96" t="s">
        <v>437</v>
      </c>
      <c r="C393" s="97" t="s">
        <v>438</v>
      </c>
      <c r="D393" s="98">
        <v>120000</v>
      </c>
      <c r="E393" s="98">
        <v>34300</v>
      </c>
      <c r="F393" s="97" t="s">
        <v>14</v>
      </c>
      <c r="G393" s="2">
        <v>7</v>
      </c>
    </row>
    <row r="394" s="3" customFormat="1" ht="14.7" customHeight="1" spans="1:7">
      <c r="A394" s="52">
        <v>3</v>
      </c>
      <c r="B394" s="96" t="s">
        <v>439</v>
      </c>
      <c r="C394" s="97" t="s">
        <v>440</v>
      </c>
      <c r="D394" s="98">
        <v>52900</v>
      </c>
      <c r="E394" s="98">
        <v>28500</v>
      </c>
      <c r="F394" s="97" t="s">
        <v>14</v>
      </c>
      <c r="G394" s="2">
        <v>7</v>
      </c>
    </row>
    <row r="395" s="3" customFormat="1" ht="14.7" customHeight="1" spans="1:7">
      <c r="A395" s="52">
        <v>4</v>
      </c>
      <c r="B395" s="96" t="s">
        <v>441</v>
      </c>
      <c r="C395" s="97" t="s">
        <v>442</v>
      </c>
      <c r="D395" s="98">
        <v>83400</v>
      </c>
      <c r="E395" s="98">
        <v>24000</v>
      </c>
      <c r="F395" s="97" t="s">
        <v>14</v>
      </c>
      <c r="G395" s="2">
        <v>7</v>
      </c>
    </row>
    <row r="396" s="3" customFormat="1" ht="14.7" customHeight="1" spans="1:7">
      <c r="A396" s="52">
        <v>5</v>
      </c>
      <c r="B396" s="96" t="s">
        <v>443</v>
      </c>
      <c r="C396" s="97" t="s">
        <v>444</v>
      </c>
      <c r="D396" s="98">
        <v>136000</v>
      </c>
      <c r="E396" s="98">
        <v>31700</v>
      </c>
      <c r="F396" s="97" t="s">
        <v>14</v>
      </c>
      <c r="G396" s="2">
        <v>7</v>
      </c>
    </row>
    <row r="397" s="3" customFormat="1" ht="14.7" customHeight="1" spans="1:7">
      <c r="A397" s="52">
        <v>6</v>
      </c>
      <c r="B397" s="96" t="s">
        <v>445</v>
      </c>
      <c r="C397" s="97" t="s">
        <v>446</v>
      </c>
      <c r="D397" s="98">
        <v>84120</v>
      </c>
      <c r="E397" s="98">
        <v>38126</v>
      </c>
      <c r="F397" s="97" t="s">
        <v>14</v>
      </c>
      <c r="G397" s="2">
        <v>7</v>
      </c>
    </row>
    <row r="398" s="3" customFormat="1" ht="14.7" customHeight="1" spans="1:7">
      <c r="A398" s="52">
        <v>7</v>
      </c>
      <c r="B398" s="96" t="s">
        <v>447</v>
      </c>
      <c r="C398" s="97" t="s">
        <v>448</v>
      </c>
      <c r="D398" s="98">
        <v>100000</v>
      </c>
      <c r="E398" s="98">
        <v>24500</v>
      </c>
      <c r="F398" s="97" t="s">
        <v>14</v>
      </c>
      <c r="G398" s="2">
        <v>7</v>
      </c>
    </row>
    <row r="399" s="3" customFormat="1" ht="14.7" customHeight="1" spans="1:7">
      <c r="A399" s="52">
        <v>8</v>
      </c>
      <c r="B399" s="96" t="s">
        <v>449</v>
      </c>
      <c r="C399" s="97" t="s">
        <v>436</v>
      </c>
      <c r="D399" s="98">
        <v>35000</v>
      </c>
      <c r="E399" s="98">
        <v>6000</v>
      </c>
      <c r="F399" s="97" t="s">
        <v>22</v>
      </c>
      <c r="G399" s="2">
        <v>7</v>
      </c>
    </row>
    <row r="400" s="3" customFormat="1" ht="14.7" customHeight="1" spans="1:7">
      <c r="A400" s="38" t="s">
        <v>30</v>
      </c>
      <c r="B400" s="56" t="s">
        <v>31</v>
      </c>
      <c r="C400" s="38"/>
      <c r="D400" s="39">
        <f>SUM(D401:D414)</f>
        <v>22201</v>
      </c>
      <c r="E400" s="39">
        <f>SUM(E401:E414)</f>
        <v>15300</v>
      </c>
      <c r="F400" s="52"/>
      <c r="G400" s="2">
        <v>7</v>
      </c>
    </row>
    <row r="401" s="3" customFormat="1" ht="14.7" customHeight="1" spans="1:7">
      <c r="A401" s="52">
        <v>1</v>
      </c>
      <c r="B401" s="96" t="s">
        <v>450</v>
      </c>
      <c r="C401" s="97" t="s">
        <v>444</v>
      </c>
      <c r="D401" s="98">
        <v>2400</v>
      </c>
      <c r="E401" s="98">
        <v>2000</v>
      </c>
      <c r="F401" s="97" t="s">
        <v>14</v>
      </c>
      <c r="G401" s="2">
        <v>7</v>
      </c>
    </row>
    <row r="402" s="3" customFormat="1" ht="14.7" customHeight="1" spans="1:7">
      <c r="A402" s="52">
        <v>2</v>
      </c>
      <c r="B402" s="96" t="s">
        <v>451</v>
      </c>
      <c r="C402" s="97" t="s">
        <v>444</v>
      </c>
      <c r="D402" s="98">
        <v>2400</v>
      </c>
      <c r="E402" s="98">
        <v>2000</v>
      </c>
      <c r="F402" s="97" t="s">
        <v>14</v>
      </c>
      <c r="G402" s="2">
        <v>7</v>
      </c>
    </row>
    <row r="403" s="3" customFormat="1" ht="14.7" customHeight="1" spans="1:7">
      <c r="A403" s="52">
        <v>3</v>
      </c>
      <c r="B403" s="96" t="s">
        <v>452</v>
      </c>
      <c r="C403" s="97" t="s">
        <v>436</v>
      </c>
      <c r="D403" s="98">
        <v>1600</v>
      </c>
      <c r="E403" s="98">
        <v>1000</v>
      </c>
      <c r="F403" s="97" t="s">
        <v>22</v>
      </c>
      <c r="G403" s="2">
        <v>7</v>
      </c>
    </row>
    <row r="404" s="3" customFormat="1" ht="14.7" customHeight="1" spans="1:7">
      <c r="A404" s="52">
        <v>4</v>
      </c>
      <c r="B404" s="96" t="s">
        <v>453</v>
      </c>
      <c r="C404" s="97" t="s">
        <v>436</v>
      </c>
      <c r="D404" s="98">
        <v>1600</v>
      </c>
      <c r="E404" s="98">
        <v>1000</v>
      </c>
      <c r="F404" s="97" t="s">
        <v>22</v>
      </c>
      <c r="G404" s="2">
        <v>7</v>
      </c>
    </row>
    <row r="405" s="3" customFormat="1" ht="14.7" customHeight="1" spans="1:7">
      <c r="A405" s="52">
        <v>5</v>
      </c>
      <c r="B405" s="96" t="s">
        <v>454</v>
      </c>
      <c r="C405" s="97" t="s">
        <v>438</v>
      </c>
      <c r="D405" s="98">
        <v>1600</v>
      </c>
      <c r="E405" s="98">
        <v>1000</v>
      </c>
      <c r="F405" s="97" t="s">
        <v>22</v>
      </c>
      <c r="G405" s="2">
        <v>7</v>
      </c>
    </row>
    <row r="406" s="3" customFormat="1" ht="14.7" customHeight="1" spans="1:7">
      <c r="A406" s="52">
        <v>6</v>
      </c>
      <c r="B406" s="96" t="s">
        <v>455</v>
      </c>
      <c r="C406" s="97" t="s">
        <v>440</v>
      </c>
      <c r="D406" s="98">
        <v>1156</v>
      </c>
      <c r="E406" s="98">
        <v>900</v>
      </c>
      <c r="F406" s="97" t="s">
        <v>22</v>
      </c>
      <c r="G406" s="2">
        <v>7</v>
      </c>
    </row>
    <row r="407" s="3" customFormat="1" ht="14.7" customHeight="1" spans="1:7">
      <c r="A407" s="52">
        <v>7</v>
      </c>
      <c r="B407" s="96" t="s">
        <v>456</v>
      </c>
      <c r="C407" s="97" t="s">
        <v>440</v>
      </c>
      <c r="D407" s="98">
        <v>995</v>
      </c>
      <c r="E407" s="98">
        <v>900</v>
      </c>
      <c r="F407" s="97" t="s">
        <v>22</v>
      </c>
      <c r="G407" s="2">
        <v>7</v>
      </c>
    </row>
    <row r="408" s="3" customFormat="1" ht="14.7" customHeight="1" spans="1:7">
      <c r="A408" s="52">
        <v>8</v>
      </c>
      <c r="B408" s="96" t="s">
        <v>457</v>
      </c>
      <c r="C408" s="97" t="s">
        <v>442</v>
      </c>
      <c r="D408" s="98">
        <v>1260</v>
      </c>
      <c r="E408" s="98">
        <v>1000</v>
      </c>
      <c r="F408" s="97" t="s">
        <v>22</v>
      </c>
      <c r="G408" s="2">
        <v>7</v>
      </c>
    </row>
    <row r="409" s="3" customFormat="1" ht="14.7" customHeight="1" spans="1:7">
      <c r="A409" s="52">
        <v>9</v>
      </c>
      <c r="B409" s="96" t="s">
        <v>458</v>
      </c>
      <c r="C409" s="97" t="s">
        <v>442</v>
      </c>
      <c r="D409" s="98">
        <v>1890</v>
      </c>
      <c r="E409" s="98">
        <v>1000</v>
      </c>
      <c r="F409" s="97" t="s">
        <v>22</v>
      </c>
      <c r="G409" s="2">
        <v>7</v>
      </c>
    </row>
    <row r="410" s="3" customFormat="1" ht="14.7" customHeight="1" spans="1:7">
      <c r="A410" s="52">
        <v>10</v>
      </c>
      <c r="B410" s="96" t="s">
        <v>459</v>
      </c>
      <c r="C410" s="97" t="s">
        <v>444</v>
      </c>
      <c r="D410" s="98">
        <v>1500</v>
      </c>
      <c r="E410" s="98">
        <v>1000</v>
      </c>
      <c r="F410" s="97" t="s">
        <v>22</v>
      </c>
      <c r="G410" s="2">
        <v>7</v>
      </c>
    </row>
    <row r="411" s="3" customFormat="1" ht="14.7" customHeight="1" spans="1:7">
      <c r="A411" s="52">
        <v>11</v>
      </c>
      <c r="B411" s="96" t="s">
        <v>460</v>
      </c>
      <c r="C411" s="97" t="s">
        <v>444</v>
      </c>
      <c r="D411" s="98">
        <v>1500</v>
      </c>
      <c r="E411" s="98">
        <v>1000</v>
      </c>
      <c r="F411" s="97" t="s">
        <v>22</v>
      </c>
      <c r="G411" s="2">
        <v>7</v>
      </c>
    </row>
    <row r="412" s="3" customFormat="1" ht="14.7" customHeight="1" spans="1:7">
      <c r="A412" s="52">
        <v>12</v>
      </c>
      <c r="B412" s="96" t="s">
        <v>461</v>
      </c>
      <c r="C412" s="97" t="s">
        <v>446</v>
      </c>
      <c r="D412" s="98">
        <v>1500</v>
      </c>
      <c r="E412" s="98">
        <v>1000</v>
      </c>
      <c r="F412" s="97" t="s">
        <v>22</v>
      </c>
      <c r="G412" s="2">
        <v>7</v>
      </c>
    </row>
    <row r="413" s="3" customFormat="1" ht="14.7" customHeight="1" spans="1:7">
      <c r="A413" s="52">
        <v>13</v>
      </c>
      <c r="B413" s="96" t="s">
        <v>462</v>
      </c>
      <c r="C413" s="97" t="s">
        <v>446</v>
      </c>
      <c r="D413" s="98">
        <v>1500</v>
      </c>
      <c r="E413" s="98">
        <v>500</v>
      </c>
      <c r="F413" s="97" t="s">
        <v>22</v>
      </c>
      <c r="G413" s="2">
        <v>7</v>
      </c>
    </row>
    <row r="414" s="3" customFormat="1" ht="14.7" customHeight="1" spans="1:7">
      <c r="A414" s="52">
        <v>14</v>
      </c>
      <c r="B414" s="96" t="s">
        <v>463</v>
      </c>
      <c r="C414" s="97" t="s">
        <v>448</v>
      </c>
      <c r="D414" s="98">
        <v>1300</v>
      </c>
      <c r="E414" s="98">
        <v>1000</v>
      </c>
      <c r="F414" s="97" t="s">
        <v>22</v>
      </c>
      <c r="G414" s="2">
        <v>7</v>
      </c>
    </row>
    <row r="415" s="3" customFormat="1" ht="14.7" customHeight="1" spans="1:7">
      <c r="A415" s="38" t="s">
        <v>37</v>
      </c>
      <c r="B415" s="56" t="s">
        <v>38</v>
      </c>
      <c r="C415" s="38"/>
      <c r="D415" s="39">
        <f>SUM(D416:D433)</f>
        <v>156457</v>
      </c>
      <c r="E415" s="39">
        <f>SUM(E416:E433)</f>
        <v>63864</v>
      </c>
      <c r="F415" s="52"/>
      <c r="G415" s="2">
        <v>7</v>
      </c>
    </row>
    <row r="416" s="3" customFormat="1" ht="14.7" customHeight="1" spans="1:7">
      <c r="A416" s="52">
        <v>1</v>
      </c>
      <c r="B416" s="96" t="s">
        <v>464</v>
      </c>
      <c r="C416" s="97" t="s">
        <v>465</v>
      </c>
      <c r="D416" s="98">
        <v>30922</v>
      </c>
      <c r="E416" s="98">
        <v>16000</v>
      </c>
      <c r="F416" s="97" t="s">
        <v>14</v>
      </c>
      <c r="G416" s="2">
        <v>7</v>
      </c>
    </row>
    <row r="417" s="3" customFormat="1" ht="14.7" customHeight="1" spans="1:7">
      <c r="A417" s="52">
        <v>2</v>
      </c>
      <c r="B417" s="96" t="s">
        <v>466</v>
      </c>
      <c r="C417" s="97" t="s">
        <v>467</v>
      </c>
      <c r="D417" s="98">
        <v>35288</v>
      </c>
      <c r="E417" s="98">
        <v>24000</v>
      </c>
      <c r="F417" s="97" t="s">
        <v>14</v>
      </c>
      <c r="G417" s="2">
        <v>7</v>
      </c>
    </row>
    <row r="418" s="3" customFormat="1" ht="14.7" customHeight="1" spans="1:7">
      <c r="A418" s="52">
        <v>3</v>
      </c>
      <c r="B418" s="96" t="s">
        <v>468</v>
      </c>
      <c r="C418" s="97" t="s">
        <v>442</v>
      </c>
      <c r="D418" s="98">
        <v>18009</v>
      </c>
      <c r="E418" s="98">
        <v>4000</v>
      </c>
      <c r="F418" s="97" t="s">
        <v>22</v>
      </c>
      <c r="G418" s="2">
        <v>7</v>
      </c>
    </row>
    <row r="419" s="3" customFormat="1" ht="14.7" customHeight="1" spans="1:7">
      <c r="A419" s="52">
        <v>4</v>
      </c>
      <c r="B419" s="96" t="s">
        <v>469</v>
      </c>
      <c r="C419" s="97" t="s">
        <v>436</v>
      </c>
      <c r="D419" s="98">
        <v>2200</v>
      </c>
      <c r="E419" s="98">
        <v>100</v>
      </c>
      <c r="F419" s="97" t="s">
        <v>14</v>
      </c>
      <c r="G419" s="2">
        <v>7</v>
      </c>
    </row>
    <row r="420" s="3" customFormat="1" ht="14.7" customHeight="1" spans="1:7">
      <c r="A420" s="52">
        <v>5</v>
      </c>
      <c r="B420" s="96" t="s">
        <v>470</v>
      </c>
      <c r="C420" s="97" t="s">
        <v>440</v>
      </c>
      <c r="D420" s="98">
        <v>2516</v>
      </c>
      <c r="E420" s="98">
        <v>316</v>
      </c>
      <c r="F420" s="97" t="s">
        <v>14</v>
      </c>
      <c r="G420" s="2">
        <v>7</v>
      </c>
    </row>
    <row r="421" s="3" customFormat="1" ht="14.7" customHeight="1" spans="1:7">
      <c r="A421" s="52">
        <v>6</v>
      </c>
      <c r="B421" s="96" t="s">
        <v>471</v>
      </c>
      <c r="C421" s="97" t="s">
        <v>442</v>
      </c>
      <c r="D421" s="98">
        <v>1780</v>
      </c>
      <c r="E421" s="98">
        <v>780</v>
      </c>
      <c r="F421" s="97" t="s">
        <v>14</v>
      </c>
      <c r="G421" s="2">
        <v>7</v>
      </c>
    </row>
    <row r="422" s="3" customFormat="1" ht="14.7" customHeight="1" spans="1:7">
      <c r="A422" s="52">
        <v>7</v>
      </c>
      <c r="B422" s="96" t="s">
        <v>472</v>
      </c>
      <c r="C422" s="97" t="s">
        <v>444</v>
      </c>
      <c r="D422" s="98">
        <v>2470</v>
      </c>
      <c r="E422" s="98">
        <v>1270</v>
      </c>
      <c r="F422" s="97" t="s">
        <v>22</v>
      </c>
      <c r="G422" s="2">
        <v>7</v>
      </c>
    </row>
    <row r="423" s="3" customFormat="1" ht="14.7" customHeight="1" spans="1:7">
      <c r="A423" s="52">
        <v>8</v>
      </c>
      <c r="B423" s="96" t="s">
        <v>473</v>
      </c>
      <c r="C423" s="97" t="s">
        <v>446</v>
      </c>
      <c r="D423" s="98">
        <v>38342</v>
      </c>
      <c r="E423" s="98">
        <v>6000</v>
      </c>
      <c r="F423" s="97" t="s">
        <v>22</v>
      </c>
      <c r="G423" s="2">
        <v>7</v>
      </c>
    </row>
    <row r="424" s="3" customFormat="1" ht="14.7" customHeight="1" spans="1:7">
      <c r="A424" s="52">
        <v>9</v>
      </c>
      <c r="B424" s="96" t="s">
        <v>474</v>
      </c>
      <c r="C424" s="97" t="s">
        <v>436</v>
      </c>
      <c r="D424" s="98">
        <v>2400</v>
      </c>
      <c r="E424" s="98">
        <v>1072</v>
      </c>
      <c r="F424" s="97" t="s">
        <v>22</v>
      </c>
      <c r="G424" s="2">
        <v>7</v>
      </c>
    </row>
    <row r="425" s="3" customFormat="1" ht="14.7" customHeight="1" spans="1:7">
      <c r="A425" s="52">
        <v>10</v>
      </c>
      <c r="B425" s="96" t="s">
        <v>475</v>
      </c>
      <c r="C425" s="97" t="s">
        <v>438</v>
      </c>
      <c r="D425" s="98">
        <v>2400</v>
      </c>
      <c r="E425" s="98">
        <v>1072</v>
      </c>
      <c r="F425" s="97" t="s">
        <v>22</v>
      </c>
      <c r="G425" s="2">
        <v>7</v>
      </c>
    </row>
    <row r="426" s="3" customFormat="1" ht="14.7" customHeight="1" spans="1:7">
      <c r="A426" s="52">
        <v>11</v>
      </c>
      <c r="B426" s="96" t="s">
        <v>476</v>
      </c>
      <c r="C426" s="97" t="s">
        <v>438</v>
      </c>
      <c r="D426" s="98">
        <v>2400</v>
      </c>
      <c r="E426" s="98">
        <v>1335</v>
      </c>
      <c r="F426" s="97" t="s">
        <v>22</v>
      </c>
      <c r="G426" s="2">
        <v>7</v>
      </c>
    </row>
    <row r="427" s="3" customFormat="1" ht="14.7" customHeight="1" spans="1:7">
      <c r="A427" s="52">
        <v>12</v>
      </c>
      <c r="B427" s="96" t="s">
        <v>477</v>
      </c>
      <c r="C427" s="97" t="s">
        <v>440</v>
      </c>
      <c r="D427" s="98">
        <v>2900</v>
      </c>
      <c r="E427" s="98">
        <v>1295</v>
      </c>
      <c r="F427" s="97" t="s">
        <v>22</v>
      </c>
      <c r="G427" s="2">
        <v>7</v>
      </c>
    </row>
    <row r="428" s="3" customFormat="1" ht="14.7" customHeight="1" spans="1:7">
      <c r="A428" s="52">
        <v>13</v>
      </c>
      <c r="B428" s="96" t="s">
        <v>478</v>
      </c>
      <c r="C428" s="97" t="s">
        <v>442</v>
      </c>
      <c r="D428" s="98">
        <v>2990</v>
      </c>
      <c r="E428" s="98">
        <v>1335</v>
      </c>
      <c r="F428" s="97" t="s">
        <v>22</v>
      </c>
      <c r="G428" s="2">
        <v>7</v>
      </c>
    </row>
    <row r="429" s="3" customFormat="1" ht="14.7" customHeight="1" spans="1:7">
      <c r="A429" s="52">
        <v>14</v>
      </c>
      <c r="B429" s="96" t="s">
        <v>479</v>
      </c>
      <c r="C429" s="97" t="s">
        <v>442</v>
      </c>
      <c r="D429" s="98">
        <v>2400</v>
      </c>
      <c r="E429" s="98">
        <v>1072</v>
      </c>
      <c r="F429" s="97" t="s">
        <v>22</v>
      </c>
      <c r="G429" s="2">
        <v>7</v>
      </c>
    </row>
    <row r="430" s="3" customFormat="1" ht="14.7" customHeight="1" spans="1:7">
      <c r="A430" s="52">
        <v>15</v>
      </c>
      <c r="B430" s="96" t="s">
        <v>480</v>
      </c>
      <c r="C430" s="97" t="s">
        <v>444</v>
      </c>
      <c r="D430" s="98">
        <v>1800</v>
      </c>
      <c r="E430" s="98">
        <v>805</v>
      </c>
      <c r="F430" s="97" t="s">
        <v>22</v>
      </c>
      <c r="G430" s="2">
        <v>7</v>
      </c>
    </row>
    <row r="431" s="3" customFormat="1" ht="14.7" customHeight="1" spans="1:7">
      <c r="A431" s="52">
        <v>16</v>
      </c>
      <c r="B431" s="96" t="s">
        <v>481</v>
      </c>
      <c r="C431" s="97" t="s">
        <v>444</v>
      </c>
      <c r="D431" s="98">
        <v>1800</v>
      </c>
      <c r="E431" s="98">
        <v>805</v>
      </c>
      <c r="F431" s="79" t="s">
        <v>19</v>
      </c>
      <c r="G431" s="2">
        <v>7</v>
      </c>
    </row>
    <row r="432" s="3" customFormat="1" ht="14.7" customHeight="1" spans="1:7">
      <c r="A432" s="52">
        <v>17</v>
      </c>
      <c r="B432" s="96" t="s">
        <v>482</v>
      </c>
      <c r="C432" s="97" t="s">
        <v>446</v>
      </c>
      <c r="D432" s="98">
        <v>2850</v>
      </c>
      <c r="E432" s="98">
        <v>1272</v>
      </c>
      <c r="F432" s="79" t="s">
        <v>19</v>
      </c>
      <c r="G432" s="2">
        <v>7</v>
      </c>
    </row>
    <row r="433" s="3" customFormat="1" ht="14.7" customHeight="1" spans="1:7">
      <c r="A433" s="52">
        <v>18</v>
      </c>
      <c r="B433" s="96" t="s">
        <v>483</v>
      </c>
      <c r="C433" s="97" t="s">
        <v>448</v>
      </c>
      <c r="D433" s="98">
        <v>2990</v>
      </c>
      <c r="E433" s="98">
        <v>1335</v>
      </c>
      <c r="F433" s="79" t="s">
        <v>19</v>
      </c>
      <c r="G433" s="2">
        <v>7</v>
      </c>
    </row>
    <row r="434" s="3" customFormat="1" ht="14.7" customHeight="1" spans="1:7">
      <c r="A434" s="38" t="s">
        <v>57</v>
      </c>
      <c r="B434" s="56" t="s">
        <v>58</v>
      </c>
      <c r="C434" s="38"/>
      <c r="D434" s="39">
        <f>SUM(D435:D449)</f>
        <v>856187</v>
      </c>
      <c r="E434" s="39">
        <f>SUM(E435:E449)</f>
        <v>29300</v>
      </c>
      <c r="F434" s="52"/>
      <c r="G434" s="2">
        <v>7</v>
      </c>
    </row>
    <row r="435" s="3" customFormat="1" ht="14.7" customHeight="1" spans="1:7">
      <c r="A435" s="52">
        <v>1</v>
      </c>
      <c r="B435" s="96" t="s">
        <v>484</v>
      </c>
      <c r="C435" s="97" t="s">
        <v>436</v>
      </c>
      <c r="D435" s="98">
        <v>50854</v>
      </c>
      <c r="E435" s="98">
        <v>10000</v>
      </c>
      <c r="F435" s="97" t="s">
        <v>14</v>
      </c>
      <c r="G435" s="2">
        <v>7</v>
      </c>
    </row>
    <row r="436" s="3" customFormat="1" ht="14.7" customHeight="1" spans="1:7">
      <c r="A436" s="52">
        <v>2</v>
      </c>
      <c r="B436" s="96" t="s">
        <v>485</v>
      </c>
      <c r="C436" s="97" t="s">
        <v>438</v>
      </c>
      <c r="D436" s="98">
        <v>28000</v>
      </c>
      <c r="E436" s="98">
        <v>1000</v>
      </c>
      <c r="F436" s="97" t="s">
        <v>19</v>
      </c>
      <c r="G436" s="2">
        <v>7</v>
      </c>
    </row>
    <row r="437" s="3" customFormat="1" ht="14.7" customHeight="1" spans="1:7">
      <c r="A437" s="52">
        <v>3</v>
      </c>
      <c r="B437" s="96" t="s">
        <v>486</v>
      </c>
      <c r="C437" s="97" t="s">
        <v>440</v>
      </c>
      <c r="D437" s="98">
        <v>5990</v>
      </c>
      <c r="E437" s="98">
        <v>800</v>
      </c>
      <c r="F437" s="97" t="s">
        <v>22</v>
      </c>
      <c r="G437" s="2">
        <v>7</v>
      </c>
    </row>
    <row r="438" s="3" customFormat="1" ht="14.7" customHeight="1" spans="1:7">
      <c r="A438" s="52">
        <v>4</v>
      </c>
      <c r="B438" s="96" t="s">
        <v>487</v>
      </c>
      <c r="C438" s="97" t="s">
        <v>442</v>
      </c>
      <c r="D438" s="98">
        <v>33790</v>
      </c>
      <c r="E438" s="98">
        <v>500</v>
      </c>
      <c r="F438" s="97" t="s">
        <v>19</v>
      </c>
      <c r="G438" s="2">
        <v>7</v>
      </c>
    </row>
    <row r="439" s="3" customFormat="1" ht="14.7" customHeight="1" spans="1:7">
      <c r="A439" s="52">
        <v>5</v>
      </c>
      <c r="B439" s="96" t="s">
        <v>488</v>
      </c>
      <c r="C439" s="97" t="s">
        <v>446</v>
      </c>
      <c r="D439" s="98">
        <v>39909</v>
      </c>
      <c r="E439" s="98">
        <v>2000</v>
      </c>
      <c r="F439" s="97" t="s">
        <v>14</v>
      </c>
      <c r="G439" s="2">
        <v>7</v>
      </c>
    </row>
    <row r="440" s="3" customFormat="1" ht="14.7" customHeight="1" spans="1:7">
      <c r="A440" s="52">
        <v>6</v>
      </c>
      <c r="B440" s="96" t="s">
        <v>489</v>
      </c>
      <c r="C440" s="97" t="s">
        <v>446</v>
      </c>
      <c r="D440" s="98">
        <v>41000</v>
      </c>
      <c r="E440" s="98">
        <v>1000</v>
      </c>
      <c r="F440" s="97" t="s">
        <v>22</v>
      </c>
      <c r="G440" s="2">
        <v>7</v>
      </c>
    </row>
    <row r="441" s="3" customFormat="1" ht="14.7" customHeight="1" spans="1:7">
      <c r="A441" s="52">
        <v>7</v>
      </c>
      <c r="B441" s="96" t="s">
        <v>490</v>
      </c>
      <c r="C441" s="97" t="s">
        <v>448</v>
      </c>
      <c r="D441" s="98">
        <v>11000</v>
      </c>
      <c r="E441" s="98">
        <v>4000</v>
      </c>
      <c r="F441" s="97" t="s">
        <v>14</v>
      </c>
      <c r="G441" s="2">
        <v>7</v>
      </c>
    </row>
    <row r="442" s="3" customFormat="1" ht="14.7" customHeight="1" spans="1:7">
      <c r="A442" s="52">
        <v>8</v>
      </c>
      <c r="B442" s="96" t="s">
        <v>491</v>
      </c>
      <c r="C442" s="97" t="s">
        <v>448</v>
      </c>
      <c r="D442" s="98">
        <v>28730</v>
      </c>
      <c r="E442" s="98">
        <v>1000</v>
      </c>
      <c r="F442" s="97" t="s">
        <v>22</v>
      </c>
      <c r="G442" s="2">
        <v>7</v>
      </c>
    </row>
    <row r="443" s="3" customFormat="1" ht="14.7" customHeight="1" spans="1:7">
      <c r="A443" s="52">
        <v>9</v>
      </c>
      <c r="B443" s="96" t="s">
        <v>492</v>
      </c>
      <c r="C443" s="97" t="s">
        <v>493</v>
      </c>
      <c r="D443" s="98">
        <v>50000</v>
      </c>
      <c r="E443" s="98">
        <v>500</v>
      </c>
      <c r="F443" s="97" t="s">
        <v>19</v>
      </c>
      <c r="G443" s="2">
        <v>7</v>
      </c>
    </row>
    <row r="444" s="3" customFormat="1" ht="14.7" customHeight="1" spans="1:7">
      <c r="A444" s="52">
        <v>10</v>
      </c>
      <c r="B444" s="96" t="s">
        <v>494</v>
      </c>
      <c r="C444" s="97" t="s">
        <v>442</v>
      </c>
      <c r="D444" s="98">
        <v>22989</v>
      </c>
      <c r="E444" s="98">
        <v>3000</v>
      </c>
      <c r="F444" s="97" t="s">
        <v>22</v>
      </c>
      <c r="G444" s="2">
        <v>7</v>
      </c>
    </row>
    <row r="445" s="3" customFormat="1" ht="14.7" customHeight="1" spans="1:7">
      <c r="A445" s="52">
        <v>11</v>
      </c>
      <c r="B445" s="96" t="s">
        <v>495</v>
      </c>
      <c r="C445" s="97" t="s">
        <v>444</v>
      </c>
      <c r="D445" s="98">
        <v>18000</v>
      </c>
      <c r="E445" s="98">
        <v>2500</v>
      </c>
      <c r="F445" s="97" t="s">
        <v>19</v>
      </c>
      <c r="G445" s="2">
        <v>7</v>
      </c>
    </row>
    <row r="446" s="3" customFormat="1" ht="14.7" customHeight="1" spans="1:7">
      <c r="A446" s="52">
        <v>12</v>
      </c>
      <c r="B446" s="96" t="s">
        <v>496</v>
      </c>
      <c r="C446" s="97" t="s">
        <v>444</v>
      </c>
      <c r="D446" s="98">
        <v>14225</v>
      </c>
      <c r="E446" s="98">
        <v>2000</v>
      </c>
      <c r="F446" s="97" t="s">
        <v>19</v>
      </c>
      <c r="G446" s="2">
        <v>7</v>
      </c>
    </row>
    <row r="447" s="3" customFormat="1" ht="14.7" customHeight="1" spans="1:7">
      <c r="A447" s="52">
        <v>13</v>
      </c>
      <c r="B447" s="96" t="s">
        <v>497</v>
      </c>
      <c r="C447" s="97" t="s">
        <v>444</v>
      </c>
      <c r="D447" s="98">
        <v>41700</v>
      </c>
      <c r="E447" s="98">
        <v>200</v>
      </c>
      <c r="F447" s="97" t="s">
        <v>19</v>
      </c>
      <c r="G447" s="2">
        <v>7</v>
      </c>
    </row>
    <row r="448" s="3" customFormat="1" ht="14.7" customHeight="1" spans="1:7">
      <c r="A448" s="52">
        <v>14</v>
      </c>
      <c r="B448" s="96" t="s">
        <v>498</v>
      </c>
      <c r="C448" s="97" t="s">
        <v>446</v>
      </c>
      <c r="D448" s="98">
        <v>10000</v>
      </c>
      <c r="E448" s="98">
        <v>100</v>
      </c>
      <c r="F448" s="97" t="s">
        <v>19</v>
      </c>
      <c r="G448" s="2">
        <v>7</v>
      </c>
    </row>
    <row r="449" s="3" customFormat="1" ht="14.7" customHeight="1" spans="1:7">
      <c r="A449" s="52">
        <v>15</v>
      </c>
      <c r="B449" s="96" t="s">
        <v>499</v>
      </c>
      <c r="C449" s="97" t="s">
        <v>448</v>
      </c>
      <c r="D449" s="98">
        <v>460000</v>
      </c>
      <c r="E449" s="98">
        <v>700</v>
      </c>
      <c r="F449" s="97" t="s">
        <v>19</v>
      </c>
      <c r="G449" s="2">
        <v>7</v>
      </c>
    </row>
    <row r="450" s="3" customFormat="1" ht="14.7" customHeight="1" spans="1:7">
      <c r="A450" s="38" t="s">
        <v>66</v>
      </c>
      <c r="B450" s="56" t="s">
        <v>67</v>
      </c>
      <c r="C450" s="38"/>
      <c r="D450" s="39">
        <f>D451+D452</f>
        <v>173500</v>
      </c>
      <c r="E450" s="39">
        <f>E451+E452</f>
        <v>18200</v>
      </c>
      <c r="F450" s="52"/>
      <c r="G450" s="2">
        <v>7</v>
      </c>
    </row>
    <row r="451" s="3" customFormat="1" ht="14.7" customHeight="1" spans="1:7">
      <c r="A451" s="97">
        <v>1</v>
      </c>
      <c r="B451" s="96" t="s">
        <v>500</v>
      </c>
      <c r="C451" s="97" t="s">
        <v>493</v>
      </c>
      <c r="D451" s="98">
        <v>162500</v>
      </c>
      <c r="E451" s="98">
        <v>18000</v>
      </c>
      <c r="F451" s="97" t="s">
        <v>14</v>
      </c>
      <c r="G451" s="2">
        <v>7</v>
      </c>
    </row>
    <row r="452" s="3" customFormat="1" ht="14.7" customHeight="1" spans="1:7">
      <c r="A452" s="52">
        <v>2</v>
      </c>
      <c r="B452" s="96" t="s">
        <v>501</v>
      </c>
      <c r="C452" s="97" t="s">
        <v>446</v>
      </c>
      <c r="D452" s="98">
        <v>11000</v>
      </c>
      <c r="E452" s="98">
        <v>200</v>
      </c>
      <c r="F452" s="97" t="s">
        <v>19</v>
      </c>
      <c r="G452" s="2">
        <v>7</v>
      </c>
    </row>
    <row r="453" s="3" customFormat="1" ht="14.7" customHeight="1" spans="1:7">
      <c r="A453" s="38" t="s">
        <v>78</v>
      </c>
      <c r="B453" s="56" t="s">
        <v>79</v>
      </c>
      <c r="C453" s="52"/>
      <c r="D453" s="39">
        <f>SUM(D454:D456)</f>
        <v>11956</v>
      </c>
      <c r="E453" s="39">
        <f>SUM(E454:E456)</f>
        <v>8256</v>
      </c>
      <c r="F453" s="52"/>
      <c r="G453" s="2">
        <v>7</v>
      </c>
    </row>
    <row r="454" s="3" customFormat="1" ht="14.7" customHeight="1" spans="1:7">
      <c r="A454" s="52">
        <v>1</v>
      </c>
      <c r="B454" s="96" t="s">
        <v>502</v>
      </c>
      <c r="C454" s="97" t="s">
        <v>438</v>
      </c>
      <c r="D454" s="98">
        <v>5156</v>
      </c>
      <c r="E454" s="98">
        <v>5156</v>
      </c>
      <c r="F454" s="97" t="s">
        <v>22</v>
      </c>
      <c r="G454" s="2">
        <v>7</v>
      </c>
    </row>
    <row r="455" s="3" customFormat="1" ht="14.7" customHeight="1" spans="1:7">
      <c r="A455" s="52">
        <v>2</v>
      </c>
      <c r="B455" s="96" t="s">
        <v>503</v>
      </c>
      <c r="C455" s="97" t="s">
        <v>442</v>
      </c>
      <c r="D455" s="98">
        <v>3000</v>
      </c>
      <c r="E455" s="98">
        <v>3000</v>
      </c>
      <c r="F455" s="97" t="s">
        <v>22</v>
      </c>
      <c r="G455" s="2">
        <v>7</v>
      </c>
    </row>
    <row r="456" s="3" customFormat="1" ht="14.7" customHeight="1" spans="1:7">
      <c r="A456" s="52">
        <v>3</v>
      </c>
      <c r="B456" s="96" t="s">
        <v>504</v>
      </c>
      <c r="C456" s="97" t="s">
        <v>446</v>
      </c>
      <c r="D456" s="98">
        <v>3800</v>
      </c>
      <c r="E456" s="98">
        <v>100</v>
      </c>
      <c r="F456" s="97" t="s">
        <v>19</v>
      </c>
      <c r="G456" s="2">
        <v>7</v>
      </c>
    </row>
    <row r="457" s="3" customFormat="1" ht="14.7" customHeight="1" spans="1:7">
      <c r="A457" s="38" t="s">
        <v>102</v>
      </c>
      <c r="B457" s="56" t="s">
        <v>103</v>
      </c>
      <c r="C457" s="52"/>
      <c r="D457" s="39">
        <f>D458+D459+D460+D461</f>
        <v>84679</v>
      </c>
      <c r="E457" s="39">
        <f>E458+E459+E460+E461</f>
        <v>13600</v>
      </c>
      <c r="F457" s="52"/>
      <c r="G457" s="2">
        <v>7</v>
      </c>
    </row>
    <row r="458" s="3" customFormat="1" ht="14.7" customHeight="1" spans="1:7">
      <c r="A458" s="52">
        <v>1</v>
      </c>
      <c r="B458" s="96" t="s">
        <v>505</v>
      </c>
      <c r="C458" s="97" t="s">
        <v>440</v>
      </c>
      <c r="D458" s="98">
        <v>10000</v>
      </c>
      <c r="E458" s="98">
        <v>3000</v>
      </c>
      <c r="F458" s="97" t="s">
        <v>14</v>
      </c>
      <c r="G458" s="2">
        <v>7</v>
      </c>
    </row>
    <row r="459" s="3" customFormat="1" ht="14.7" customHeight="1" spans="1:7">
      <c r="A459" s="52">
        <v>2</v>
      </c>
      <c r="B459" s="96" t="s">
        <v>506</v>
      </c>
      <c r="C459" s="97" t="s">
        <v>446</v>
      </c>
      <c r="D459" s="98">
        <v>27600</v>
      </c>
      <c r="E459" s="98">
        <v>5000</v>
      </c>
      <c r="F459" s="97" t="s">
        <v>14</v>
      </c>
      <c r="G459" s="2">
        <v>7</v>
      </c>
    </row>
    <row r="460" s="3" customFormat="1" ht="14.7" customHeight="1" spans="1:7">
      <c r="A460" s="52">
        <v>3</v>
      </c>
      <c r="B460" s="96" t="s">
        <v>507</v>
      </c>
      <c r="C460" s="97" t="s">
        <v>448</v>
      </c>
      <c r="D460" s="98">
        <v>40979</v>
      </c>
      <c r="E460" s="98">
        <v>5500</v>
      </c>
      <c r="F460" s="97" t="s">
        <v>14</v>
      </c>
      <c r="G460" s="2">
        <v>7</v>
      </c>
    </row>
    <row r="461" s="3" customFormat="1" ht="14.7" customHeight="1" spans="1:7">
      <c r="A461" s="52">
        <v>4</v>
      </c>
      <c r="B461" s="96" t="s">
        <v>508</v>
      </c>
      <c r="C461" s="97" t="s">
        <v>446</v>
      </c>
      <c r="D461" s="98">
        <v>6100</v>
      </c>
      <c r="E461" s="98">
        <v>100</v>
      </c>
      <c r="F461" s="97" t="s">
        <v>19</v>
      </c>
      <c r="G461" s="2">
        <v>7</v>
      </c>
    </row>
    <row r="462" ht="14.7" customHeight="1" spans="1:7">
      <c r="A462" s="67" t="s">
        <v>509</v>
      </c>
      <c r="B462" s="67"/>
      <c r="C462" s="67"/>
      <c r="D462" s="62">
        <f>D463+D474+D491+D503+D507+D513</f>
        <v>1274672.71</v>
      </c>
      <c r="E462" s="62">
        <f>E463+E474+E491+E503+E507+E513</f>
        <v>303418.387272727</v>
      </c>
      <c r="F462" s="55"/>
      <c r="G462" s="28">
        <v>8</v>
      </c>
    </row>
    <row r="463" s="14" customFormat="1" ht="14.7" customHeight="1" spans="1:7">
      <c r="A463" s="38" t="s">
        <v>10</v>
      </c>
      <c r="B463" s="56" t="s">
        <v>11</v>
      </c>
      <c r="C463" s="99"/>
      <c r="D463" s="100">
        <f>SUM(D464:D473)</f>
        <v>684353.41</v>
      </c>
      <c r="E463" s="100">
        <f>SUM(E464:E473)</f>
        <v>107148.52</v>
      </c>
      <c r="F463" s="99"/>
      <c r="G463" s="14">
        <v>8</v>
      </c>
    </row>
    <row r="464" s="14" customFormat="1" ht="14.7" customHeight="1" spans="1:7">
      <c r="A464" s="101">
        <v>1</v>
      </c>
      <c r="B464" s="53" t="s">
        <v>510</v>
      </c>
      <c r="C464" s="52" t="s">
        <v>511</v>
      </c>
      <c r="D464" s="85">
        <v>72139.41</v>
      </c>
      <c r="E464" s="85">
        <v>15000</v>
      </c>
      <c r="F464" s="52" t="s">
        <v>22</v>
      </c>
      <c r="G464" s="14">
        <v>8</v>
      </c>
    </row>
    <row r="465" s="15" customFormat="1" ht="14.7" customHeight="1" spans="1:7">
      <c r="A465" s="101">
        <v>2</v>
      </c>
      <c r="B465" s="53" t="s">
        <v>512</v>
      </c>
      <c r="C465" s="52" t="s">
        <v>513</v>
      </c>
      <c r="D465" s="102">
        <v>68500</v>
      </c>
      <c r="E465" s="85">
        <v>20081.52</v>
      </c>
      <c r="F465" s="52" t="s">
        <v>14</v>
      </c>
      <c r="G465" s="14">
        <v>8</v>
      </c>
    </row>
    <row r="466" s="14" customFormat="1" ht="14.7" customHeight="1" spans="1:7">
      <c r="A466" s="101">
        <v>3</v>
      </c>
      <c r="B466" s="53" t="s">
        <v>514</v>
      </c>
      <c r="C466" s="52" t="s">
        <v>515</v>
      </c>
      <c r="D466" s="85">
        <v>29415</v>
      </c>
      <c r="E466" s="85">
        <v>7000</v>
      </c>
      <c r="F466" s="52" t="s">
        <v>14</v>
      </c>
      <c r="G466" s="14">
        <v>8</v>
      </c>
    </row>
    <row r="467" s="14" customFormat="1" ht="14.7" customHeight="1" spans="1:7">
      <c r="A467" s="101">
        <v>4</v>
      </c>
      <c r="B467" s="53" t="s">
        <v>516</v>
      </c>
      <c r="C467" s="52" t="s">
        <v>517</v>
      </c>
      <c r="D467" s="85">
        <v>165700</v>
      </c>
      <c r="E467" s="85">
        <v>12000</v>
      </c>
      <c r="F467" s="52" t="s">
        <v>14</v>
      </c>
      <c r="G467" s="14">
        <v>8</v>
      </c>
    </row>
    <row r="468" s="14" customFormat="1" ht="14.7" customHeight="1" spans="1:7">
      <c r="A468" s="101">
        <v>5</v>
      </c>
      <c r="B468" s="53" t="s">
        <v>518</v>
      </c>
      <c r="C468" s="52" t="s">
        <v>519</v>
      </c>
      <c r="D468" s="85">
        <v>50489</v>
      </c>
      <c r="E468" s="85">
        <v>18867</v>
      </c>
      <c r="F468" s="52" t="s">
        <v>22</v>
      </c>
      <c r="G468" s="14">
        <v>8</v>
      </c>
    </row>
    <row r="469" s="14" customFormat="1" ht="14.7" customHeight="1" spans="1:7">
      <c r="A469" s="101">
        <v>6</v>
      </c>
      <c r="B469" s="103" t="s">
        <v>520</v>
      </c>
      <c r="C469" s="52" t="s">
        <v>521</v>
      </c>
      <c r="D469" s="85">
        <v>76580</v>
      </c>
      <c r="E469" s="85">
        <v>14000</v>
      </c>
      <c r="F469" s="52" t="s">
        <v>19</v>
      </c>
      <c r="G469" s="14">
        <v>8</v>
      </c>
    </row>
    <row r="470" s="14" customFormat="1" ht="14.7" customHeight="1" spans="1:7">
      <c r="A470" s="101">
        <v>7</v>
      </c>
      <c r="B470" s="103" t="s">
        <v>522</v>
      </c>
      <c r="C470" s="104" t="s">
        <v>523</v>
      </c>
      <c r="D470" s="102">
        <v>67000</v>
      </c>
      <c r="E470" s="102">
        <v>5000</v>
      </c>
      <c r="F470" s="52" t="s">
        <v>22</v>
      </c>
      <c r="G470" s="14">
        <v>8</v>
      </c>
    </row>
    <row r="471" s="14" customFormat="1" ht="14.7" customHeight="1" spans="1:7">
      <c r="A471" s="101">
        <v>8</v>
      </c>
      <c r="B471" s="53" t="s">
        <v>524</v>
      </c>
      <c r="C471" s="52" t="s">
        <v>525</v>
      </c>
      <c r="D471" s="85">
        <v>73000</v>
      </c>
      <c r="E471" s="85">
        <v>3000</v>
      </c>
      <c r="F471" s="52" t="s">
        <v>22</v>
      </c>
      <c r="G471" s="14">
        <v>8</v>
      </c>
    </row>
    <row r="472" s="14" customFormat="1" ht="14.7" customHeight="1" spans="1:7">
      <c r="A472" s="101">
        <v>9</v>
      </c>
      <c r="B472" s="53" t="s">
        <v>526</v>
      </c>
      <c r="C472" s="52" t="s">
        <v>527</v>
      </c>
      <c r="D472" s="85">
        <v>73330</v>
      </c>
      <c r="E472" s="85">
        <v>5000</v>
      </c>
      <c r="F472" s="52" t="s">
        <v>22</v>
      </c>
      <c r="G472" s="14">
        <v>8</v>
      </c>
    </row>
    <row r="473" s="14" customFormat="1" ht="14.7" customHeight="1" spans="1:7">
      <c r="A473" s="101">
        <v>10</v>
      </c>
      <c r="B473" s="103" t="s">
        <v>528</v>
      </c>
      <c r="C473" s="52" t="s">
        <v>529</v>
      </c>
      <c r="D473" s="85">
        <v>8200</v>
      </c>
      <c r="E473" s="85">
        <v>7200</v>
      </c>
      <c r="F473" s="52" t="s">
        <v>22</v>
      </c>
      <c r="G473" s="14">
        <v>8</v>
      </c>
    </row>
    <row r="474" s="14" customFormat="1" ht="14.7" customHeight="1" spans="1:7">
      <c r="A474" s="38" t="s">
        <v>30</v>
      </c>
      <c r="B474" s="56" t="s">
        <v>31</v>
      </c>
      <c r="C474" s="99"/>
      <c r="D474" s="100">
        <f>SUM(D475:D490)</f>
        <v>74114</v>
      </c>
      <c r="E474" s="100">
        <f>SUM(E475:E490)</f>
        <v>57048</v>
      </c>
      <c r="F474" s="101"/>
      <c r="G474" s="14">
        <v>8</v>
      </c>
    </row>
    <row r="475" s="14" customFormat="1" ht="14.7" customHeight="1" spans="1:7">
      <c r="A475" s="101">
        <v>1</v>
      </c>
      <c r="B475" s="53" t="s">
        <v>530</v>
      </c>
      <c r="C475" s="52" t="s">
        <v>531</v>
      </c>
      <c r="D475" s="85">
        <v>1250</v>
      </c>
      <c r="E475" s="85">
        <v>1000</v>
      </c>
      <c r="F475" s="52" t="s">
        <v>22</v>
      </c>
      <c r="G475" s="14">
        <v>8</v>
      </c>
    </row>
    <row r="476" s="14" customFormat="1" ht="14.7" customHeight="1" spans="1:7">
      <c r="A476" s="101">
        <v>2</v>
      </c>
      <c r="B476" s="53" t="s">
        <v>532</v>
      </c>
      <c r="C476" s="52" t="s">
        <v>511</v>
      </c>
      <c r="D476" s="85">
        <v>2000</v>
      </c>
      <c r="E476" s="85">
        <v>500</v>
      </c>
      <c r="F476" s="52" t="s">
        <v>14</v>
      </c>
      <c r="G476" s="14">
        <v>8</v>
      </c>
    </row>
    <row r="477" s="14" customFormat="1" ht="14.7" customHeight="1" spans="1:7">
      <c r="A477" s="101">
        <v>3</v>
      </c>
      <c r="B477" s="53" t="s">
        <v>533</v>
      </c>
      <c r="C477" s="52" t="s">
        <v>511</v>
      </c>
      <c r="D477" s="85">
        <v>1207</v>
      </c>
      <c r="E477" s="85">
        <v>507</v>
      </c>
      <c r="F477" s="52" t="s">
        <v>14</v>
      </c>
      <c r="G477" s="14">
        <v>8</v>
      </c>
    </row>
    <row r="478" s="14" customFormat="1" ht="14.7" customHeight="1" spans="1:7">
      <c r="A478" s="101">
        <v>4</v>
      </c>
      <c r="B478" s="53" t="s">
        <v>534</v>
      </c>
      <c r="C478" s="52" t="s">
        <v>511</v>
      </c>
      <c r="D478" s="85">
        <v>1200</v>
      </c>
      <c r="E478" s="85">
        <v>500</v>
      </c>
      <c r="F478" s="52" t="s">
        <v>14</v>
      </c>
      <c r="G478" s="14">
        <v>8</v>
      </c>
    </row>
    <row r="479" s="14" customFormat="1" ht="14.7" customHeight="1" spans="1:7">
      <c r="A479" s="101">
        <v>5</v>
      </c>
      <c r="B479" s="105" t="s">
        <v>535</v>
      </c>
      <c r="C479" s="52" t="s">
        <v>531</v>
      </c>
      <c r="D479" s="106">
        <v>2000</v>
      </c>
      <c r="E479" s="85">
        <v>2000</v>
      </c>
      <c r="F479" s="52" t="s">
        <v>22</v>
      </c>
      <c r="G479" s="14">
        <v>8</v>
      </c>
    </row>
    <row r="480" s="14" customFormat="1" ht="14.7" customHeight="1" spans="1:7">
      <c r="A480" s="101">
        <v>6</v>
      </c>
      <c r="B480" s="105" t="s">
        <v>536</v>
      </c>
      <c r="C480" s="52" t="s">
        <v>537</v>
      </c>
      <c r="D480" s="106">
        <v>1000</v>
      </c>
      <c r="E480" s="85">
        <v>1000</v>
      </c>
      <c r="F480" s="52" t="s">
        <v>22</v>
      </c>
      <c r="G480" s="14">
        <v>8</v>
      </c>
    </row>
    <row r="481" s="14" customFormat="1" ht="14.7" customHeight="1" spans="1:7">
      <c r="A481" s="101">
        <v>7</v>
      </c>
      <c r="B481" s="53" t="s">
        <v>538</v>
      </c>
      <c r="C481" s="52" t="s">
        <v>525</v>
      </c>
      <c r="D481" s="85">
        <v>2500</v>
      </c>
      <c r="E481" s="85">
        <v>1000</v>
      </c>
      <c r="F481" s="52" t="s">
        <v>22</v>
      </c>
      <c r="G481" s="14">
        <v>8</v>
      </c>
    </row>
    <row r="482" s="14" customFormat="1" ht="14.7" customHeight="1" spans="1:7">
      <c r="A482" s="101">
        <v>8</v>
      </c>
      <c r="B482" s="53" t="s">
        <v>539</v>
      </c>
      <c r="C482" s="52" t="s">
        <v>519</v>
      </c>
      <c r="D482" s="85">
        <v>1250</v>
      </c>
      <c r="E482" s="85">
        <v>1150</v>
      </c>
      <c r="F482" s="52" t="s">
        <v>22</v>
      </c>
      <c r="G482" s="14">
        <v>8</v>
      </c>
    </row>
    <row r="483" s="14" customFormat="1" ht="14.7" customHeight="1" spans="1:7">
      <c r="A483" s="101">
        <v>9</v>
      </c>
      <c r="B483" s="53" t="s">
        <v>540</v>
      </c>
      <c r="C483" s="52" t="s">
        <v>515</v>
      </c>
      <c r="D483" s="85">
        <v>3485</v>
      </c>
      <c r="E483" s="85">
        <v>2091</v>
      </c>
      <c r="F483" s="52" t="s">
        <v>22</v>
      </c>
      <c r="G483" s="14">
        <v>8</v>
      </c>
    </row>
    <row r="484" s="14" customFormat="1" ht="14.7" customHeight="1" spans="1:7">
      <c r="A484" s="101">
        <v>10</v>
      </c>
      <c r="B484" s="53" t="s">
        <v>541</v>
      </c>
      <c r="C484" s="52" t="s">
        <v>527</v>
      </c>
      <c r="D484" s="85">
        <v>1200</v>
      </c>
      <c r="E484" s="85">
        <v>300</v>
      </c>
      <c r="F484" s="52" t="s">
        <v>22</v>
      </c>
      <c r="G484" s="14">
        <v>8</v>
      </c>
    </row>
    <row r="485" s="14" customFormat="1" ht="14.7" customHeight="1" spans="1:7">
      <c r="A485" s="101">
        <v>11</v>
      </c>
      <c r="B485" s="53" t="s">
        <v>542</v>
      </c>
      <c r="C485" s="52" t="s">
        <v>517</v>
      </c>
      <c r="D485" s="85">
        <v>1250</v>
      </c>
      <c r="E485" s="85">
        <v>800</v>
      </c>
      <c r="F485" s="52" t="s">
        <v>22</v>
      </c>
      <c r="G485" s="14">
        <v>8</v>
      </c>
    </row>
    <row r="486" s="14" customFormat="1" ht="14.7" customHeight="1" spans="1:7">
      <c r="A486" s="101">
        <v>12</v>
      </c>
      <c r="B486" s="53" t="s">
        <v>543</v>
      </c>
      <c r="C486" s="52" t="s">
        <v>511</v>
      </c>
      <c r="D486" s="85">
        <v>47900</v>
      </c>
      <c r="E486" s="85">
        <v>41900</v>
      </c>
      <c r="F486" s="52" t="s">
        <v>14</v>
      </c>
      <c r="G486" s="14">
        <v>8</v>
      </c>
    </row>
    <row r="487" s="14" customFormat="1" ht="14.7" customHeight="1" spans="1:7">
      <c r="A487" s="101">
        <v>13</v>
      </c>
      <c r="B487" s="107" t="s">
        <v>544</v>
      </c>
      <c r="C487" s="101" t="s">
        <v>529</v>
      </c>
      <c r="D487" s="85">
        <v>1500</v>
      </c>
      <c r="E487" s="85">
        <v>900</v>
      </c>
      <c r="F487" s="52" t="s">
        <v>22</v>
      </c>
      <c r="G487" s="14">
        <v>8</v>
      </c>
    </row>
    <row r="488" s="14" customFormat="1" ht="14.7" customHeight="1" spans="1:7">
      <c r="A488" s="101">
        <v>14</v>
      </c>
      <c r="B488" s="107" t="s">
        <v>545</v>
      </c>
      <c r="C488" s="101" t="s">
        <v>521</v>
      </c>
      <c r="D488" s="85">
        <v>1900</v>
      </c>
      <c r="E488" s="85">
        <v>1000</v>
      </c>
      <c r="F488" s="52" t="s">
        <v>22</v>
      </c>
      <c r="G488" s="14">
        <v>8</v>
      </c>
    </row>
    <row r="489" s="14" customFormat="1" ht="14.7" customHeight="1" spans="1:7">
      <c r="A489" s="101">
        <v>15</v>
      </c>
      <c r="B489" s="107" t="s">
        <v>546</v>
      </c>
      <c r="C489" s="101" t="s">
        <v>521</v>
      </c>
      <c r="D489" s="85">
        <v>2236</v>
      </c>
      <c r="E489" s="85">
        <v>1200</v>
      </c>
      <c r="F489" s="52" t="s">
        <v>22</v>
      </c>
      <c r="G489" s="14">
        <v>8</v>
      </c>
    </row>
    <row r="490" s="14" customFormat="1" ht="14.7" customHeight="1" spans="1:7">
      <c r="A490" s="101">
        <v>16</v>
      </c>
      <c r="B490" s="107" t="s">
        <v>547</v>
      </c>
      <c r="C490" s="101" t="s">
        <v>521</v>
      </c>
      <c r="D490" s="85">
        <v>2236</v>
      </c>
      <c r="E490" s="85">
        <v>1200</v>
      </c>
      <c r="F490" s="52" t="s">
        <v>22</v>
      </c>
      <c r="G490" s="14">
        <v>8</v>
      </c>
    </row>
    <row r="491" s="16" customFormat="1" ht="14.7" customHeight="1" spans="1:7">
      <c r="A491" s="38" t="s">
        <v>37</v>
      </c>
      <c r="B491" s="56" t="s">
        <v>38</v>
      </c>
      <c r="C491" s="99"/>
      <c r="D491" s="100">
        <f>SUM(D492:D502)</f>
        <v>252879.79</v>
      </c>
      <c r="E491" s="100">
        <f>SUM(E492:E502)</f>
        <v>58571</v>
      </c>
      <c r="F491" s="99"/>
      <c r="G491" s="14">
        <v>8</v>
      </c>
    </row>
    <row r="492" s="14" customFormat="1" ht="14.7" customHeight="1" spans="1:7">
      <c r="A492" s="101">
        <v>1</v>
      </c>
      <c r="B492" s="108" t="s">
        <v>548</v>
      </c>
      <c r="C492" s="52" t="s">
        <v>493</v>
      </c>
      <c r="D492" s="54">
        <v>33099</v>
      </c>
      <c r="E492" s="54">
        <v>13098</v>
      </c>
      <c r="F492" s="52" t="s">
        <v>14</v>
      </c>
      <c r="G492" s="14">
        <v>8</v>
      </c>
    </row>
    <row r="493" s="14" customFormat="1" ht="14.7" customHeight="1" spans="1:7">
      <c r="A493" s="101">
        <v>2</v>
      </c>
      <c r="B493" s="105" t="s">
        <v>549</v>
      </c>
      <c r="C493" s="52" t="s">
        <v>521</v>
      </c>
      <c r="D493" s="106">
        <v>18500</v>
      </c>
      <c r="E493" s="85">
        <v>7000</v>
      </c>
      <c r="F493" s="52" t="s">
        <v>14</v>
      </c>
      <c r="G493" s="14">
        <v>8</v>
      </c>
    </row>
    <row r="494" s="14" customFormat="1" ht="14.7" customHeight="1" spans="1:7">
      <c r="A494" s="101">
        <v>3</v>
      </c>
      <c r="B494" s="103" t="s">
        <v>550</v>
      </c>
      <c r="C494" s="104" t="s">
        <v>523</v>
      </c>
      <c r="D494" s="102">
        <v>21000</v>
      </c>
      <c r="E494" s="102">
        <v>4709</v>
      </c>
      <c r="F494" s="52" t="s">
        <v>14</v>
      </c>
      <c r="G494" s="14">
        <v>8</v>
      </c>
    </row>
    <row r="495" s="14" customFormat="1" ht="14.7" customHeight="1" spans="1:7">
      <c r="A495" s="101">
        <v>4</v>
      </c>
      <c r="B495" s="103" t="s">
        <v>551</v>
      </c>
      <c r="C495" s="104" t="s">
        <v>525</v>
      </c>
      <c r="D495" s="102">
        <v>4795</v>
      </c>
      <c r="E495" s="102">
        <v>2795</v>
      </c>
      <c r="F495" s="52" t="s">
        <v>14</v>
      </c>
      <c r="G495" s="14">
        <v>8</v>
      </c>
    </row>
    <row r="496" s="14" customFormat="1" ht="14.7" customHeight="1" spans="1:7">
      <c r="A496" s="101">
        <v>5</v>
      </c>
      <c r="B496" s="103" t="s">
        <v>552</v>
      </c>
      <c r="C496" s="104" t="s">
        <v>513</v>
      </c>
      <c r="D496" s="102">
        <v>29483</v>
      </c>
      <c r="E496" s="102">
        <v>2500</v>
      </c>
      <c r="F496" s="52" t="s">
        <v>14</v>
      </c>
      <c r="G496" s="14">
        <v>8</v>
      </c>
    </row>
    <row r="497" s="14" customFormat="1" ht="14.7" customHeight="1" spans="1:7">
      <c r="A497" s="101">
        <v>6</v>
      </c>
      <c r="B497" s="103" t="s">
        <v>553</v>
      </c>
      <c r="C497" s="104" t="s">
        <v>517</v>
      </c>
      <c r="D497" s="102">
        <v>34904</v>
      </c>
      <c r="E497" s="102">
        <v>6904</v>
      </c>
      <c r="F497" s="52" t="s">
        <v>14</v>
      </c>
      <c r="G497" s="14">
        <v>8</v>
      </c>
    </row>
    <row r="498" s="14" customFormat="1" ht="14.7" customHeight="1" spans="1:7">
      <c r="A498" s="101">
        <v>7</v>
      </c>
      <c r="B498" s="53" t="s">
        <v>554</v>
      </c>
      <c r="C498" s="52" t="s">
        <v>527</v>
      </c>
      <c r="D498" s="85">
        <v>13181.4</v>
      </c>
      <c r="E498" s="85">
        <v>2000</v>
      </c>
      <c r="F498" s="52" t="s">
        <v>22</v>
      </c>
      <c r="G498" s="14">
        <v>8</v>
      </c>
    </row>
    <row r="499" s="14" customFormat="1" ht="14.7" customHeight="1" spans="1:7">
      <c r="A499" s="101">
        <v>8</v>
      </c>
      <c r="B499" s="53" t="s">
        <v>555</v>
      </c>
      <c r="C499" s="52" t="s">
        <v>529</v>
      </c>
      <c r="D499" s="85">
        <v>31602.77</v>
      </c>
      <c r="E499" s="85">
        <v>6000</v>
      </c>
      <c r="F499" s="52" t="s">
        <v>22</v>
      </c>
      <c r="G499" s="14">
        <v>8</v>
      </c>
    </row>
    <row r="500" s="14" customFormat="1" ht="14.7" customHeight="1" spans="1:7">
      <c r="A500" s="101">
        <v>9</v>
      </c>
      <c r="B500" s="53" t="s">
        <v>556</v>
      </c>
      <c r="C500" s="52" t="s">
        <v>511</v>
      </c>
      <c r="D500" s="85">
        <v>28190.62</v>
      </c>
      <c r="E500" s="85">
        <v>6000</v>
      </c>
      <c r="F500" s="52" t="s">
        <v>22</v>
      </c>
      <c r="G500" s="14">
        <v>8</v>
      </c>
    </row>
    <row r="501" s="14" customFormat="1" ht="14.7" customHeight="1" spans="1:7">
      <c r="A501" s="101">
        <v>10</v>
      </c>
      <c r="B501" s="53" t="s">
        <v>557</v>
      </c>
      <c r="C501" s="52" t="s">
        <v>517</v>
      </c>
      <c r="D501" s="85">
        <v>14894</v>
      </c>
      <c r="E501" s="85">
        <v>1000</v>
      </c>
      <c r="F501" s="52" t="s">
        <v>19</v>
      </c>
      <c r="G501" s="14">
        <v>8</v>
      </c>
    </row>
    <row r="502" s="14" customFormat="1" ht="14.7" customHeight="1" spans="1:7">
      <c r="A502" s="101">
        <v>11</v>
      </c>
      <c r="B502" s="108" t="s">
        <v>558</v>
      </c>
      <c r="C502" s="52" t="s">
        <v>493</v>
      </c>
      <c r="D502" s="54">
        <v>23230</v>
      </c>
      <c r="E502" s="54">
        <v>6565</v>
      </c>
      <c r="F502" s="52" t="s">
        <v>22</v>
      </c>
      <c r="G502" s="14">
        <v>8</v>
      </c>
    </row>
    <row r="503" s="14" customFormat="1" ht="14.7" customHeight="1" spans="1:7">
      <c r="A503" s="38" t="s">
        <v>57</v>
      </c>
      <c r="B503" s="56" t="s">
        <v>58</v>
      </c>
      <c r="C503" s="99"/>
      <c r="D503" s="100">
        <f>SUM(D504:D506)</f>
        <v>153841.55</v>
      </c>
      <c r="E503" s="100">
        <f>SUM(E504:E506)</f>
        <v>26428.87</v>
      </c>
      <c r="F503" s="101"/>
      <c r="G503" s="14">
        <v>8</v>
      </c>
    </row>
    <row r="504" s="14" customFormat="1" ht="14.7" customHeight="1" spans="1:7">
      <c r="A504" s="101">
        <v>1</v>
      </c>
      <c r="B504" s="53" t="s">
        <v>559</v>
      </c>
      <c r="C504" s="52" t="s">
        <v>517</v>
      </c>
      <c r="D504" s="85">
        <v>54460.87</v>
      </c>
      <c r="E504" s="85">
        <v>15460.87</v>
      </c>
      <c r="F504" s="52" t="s">
        <v>14</v>
      </c>
      <c r="G504" s="14">
        <v>8</v>
      </c>
    </row>
    <row r="505" s="14" customFormat="1" ht="14.7" customHeight="1" spans="1:7">
      <c r="A505" s="101">
        <v>2</v>
      </c>
      <c r="B505" s="53" t="s">
        <v>560</v>
      </c>
      <c r="C505" s="52" t="s">
        <v>521</v>
      </c>
      <c r="D505" s="85">
        <v>40882.68</v>
      </c>
      <c r="E505" s="85">
        <v>2968</v>
      </c>
      <c r="F505" s="52" t="s">
        <v>14</v>
      </c>
      <c r="G505" s="14">
        <v>8</v>
      </c>
    </row>
    <row r="506" s="14" customFormat="1" ht="14.7" customHeight="1" spans="1:7">
      <c r="A506" s="101">
        <v>3</v>
      </c>
      <c r="B506" s="53" t="s">
        <v>561</v>
      </c>
      <c r="C506" s="52" t="s">
        <v>515</v>
      </c>
      <c r="D506" s="85">
        <v>58498</v>
      </c>
      <c r="E506" s="85">
        <v>8000</v>
      </c>
      <c r="F506" s="52" t="s">
        <v>22</v>
      </c>
      <c r="G506" s="14">
        <v>8</v>
      </c>
    </row>
    <row r="507" s="16" customFormat="1" ht="14.7" customHeight="1" spans="1:7">
      <c r="A507" s="38" t="s">
        <v>66</v>
      </c>
      <c r="B507" s="56" t="s">
        <v>67</v>
      </c>
      <c r="C507" s="99"/>
      <c r="D507" s="100">
        <f>SUM(D508:D512)</f>
        <v>48803.06</v>
      </c>
      <c r="E507" s="100">
        <f>SUM(E508:E512)</f>
        <v>18965.37</v>
      </c>
      <c r="F507" s="99"/>
      <c r="G507" s="14">
        <v>8</v>
      </c>
    </row>
    <row r="508" s="14" customFormat="1" ht="14.7" customHeight="1" spans="1:7">
      <c r="A508" s="101">
        <v>1</v>
      </c>
      <c r="B508" s="105" t="s">
        <v>562</v>
      </c>
      <c r="C508" s="52" t="s">
        <v>523</v>
      </c>
      <c r="D508" s="106">
        <v>9600</v>
      </c>
      <c r="E508" s="85">
        <v>3100</v>
      </c>
      <c r="F508" s="52" t="s">
        <v>14</v>
      </c>
      <c r="G508" s="14">
        <v>8</v>
      </c>
    </row>
    <row r="509" s="14" customFormat="1" ht="14.7" customHeight="1" spans="1:7">
      <c r="A509" s="101">
        <v>2</v>
      </c>
      <c r="B509" s="105" t="s">
        <v>563</v>
      </c>
      <c r="C509" s="52" t="s">
        <v>525</v>
      </c>
      <c r="D509" s="106">
        <v>17300</v>
      </c>
      <c r="E509" s="85">
        <v>6365.37</v>
      </c>
      <c r="F509" s="52" t="s">
        <v>14</v>
      </c>
      <c r="G509" s="14">
        <v>8</v>
      </c>
    </row>
    <row r="510" s="14" customFormat="1" ht="14.7" customHeight="1" spans="1:7">
      <c r="A510" s="101">
        <v>3</v>
      </c>
      <c r="B510" s="103" t="s">
        <v>564</v>
      </c>
      <c r="C510" s="104" t="s">
        <v>511</v>
      </c>
      <c r="D510" s="102">
        <v>12000</v>
      </c>
      <c r="E510" s="102">
        <v>2000</v>
      </c>
      <c r="F510" s="52" t="s">
        <v>14</v>
      </c>
      <c r="G510" s="14">
        <v>8</v>
      </c>
    </row>
    <row r="511" s="14" customFormat="1" ht="14.7" customHeight="1" spans="1:7">
      <c r="A511" s="101">
        <v>4</v>
      </c>
      <c r="B511" s="53" t="s">
        <v>565</v>
      </c>
      <c r="C511" s="52" t="s">
        <v>493</v>
      </c>
      <c r="D511" s="85">
        <v>2000</v>
      </c>
      <c r="E511" s="85">
        <v>2000</v>
      </c>
      <c r="F511" s="52" t="s">
        <v>14</v>
      </c>
      <c r="G511" s="14">
        <v>8</v>
      </c>
    </row>
    <row r="512" s="14" customFormat="1" ht="14.7" customHeight="1" spans="1:7">
      <c r="A512" s="101">
        <v>5</v>
      </c>
      <c r="B512" s="53" t="s">
        <v>566</v>
      </c>
      <c r="C512" s="52" t="s">
        <v>537</v>
      </c>
      <c r="D512" s="85">
        <v>7903.06</v>
      </c>
      <c r="E512" s="85">
        <v>5500</v>
      </c>
      <c r="F512" s="52" t="s">
        <v>22</v>
      </c>
      <c r="G512" s="14">
        <v>8</v>
      </c>
    </row>
    <row r="513" s="16" customFormat="1" ht="14.7" customHeight="1" spans="1:7">
      <c r="A513" s="38" t="s">
        <v>78</v>
      </c>
      <c r="B513" s="56" t="s">
        <v>79</v>
      </c>
      <c r="C513" s="99"/>
      <c r="D513" s="100">
        <f>SUM(D514:D533)</f>
        <v>60680.9</v>
      </c>
      <c r="E513" s="100">
        <f>SUM(E514:E533)</f>
        <v>35256.6272727273</v>
      </c>
      <c r="F513" s="99"/>
      <c r="G513" s="14">
        <v>8</v>
      </c>
    </row>
    <row r="514" s="14" customFormat="1" ht="14.7" customHeight="1" spans="1:7">
      <c r="A514" s="101">
        <v>1</v>
      </c>
      <c r="B514" s="105" t="s">
        <v>567</v>
      </c>
      <c r="C514" s="52" t="s">
        <v>537</v>
      </c>
      <c r="D514" s="106">
        <v>13030.9</v>
      </c>
      <c r="E514" s="85">
        <v>3450.9</v>
      </c>
      <c r="F514" s="52" t="s">
        <v>14</v>
      </c>
      <c r="G514" s="14">
        <v>8</v>
      </c>
    </row>
    <row r="515" s="14" customFormat="1" ht="14.7" customHeight="1" spans="1:7">
      <c r="A515" s="101">
        <v>2</v>
      </c>
      <c r="B515" s="105" t="s">
        <v>568</v>
      </c>
      <c r="C515" s="52" t="s">
        <v>521</v>
      </c>
      <c r="D515" s="106">
        <v>2200</v>
      </c>
      <c r="E515" s="85">
        <v>200</v>
      </c>
      <c r="F515" s="52" t="s">
        <v>14</v>
      </c>
      <c r="G515" s="14">
        <v>8</v>
      </c>
    </row>
    <row r="516" s="14" customFormat="1" ht="14.7" customHeight="1" spans="1:7">
      <c r="A516" s="101">
        <v>3</v>
      </c>
      <c r="B516" s="105" t="s">
        <v>569</v>
      </c>
      <c r="C516" s="52" t="s">
        <v>515</v>
      </c>
      <c r="D516" s="106">
        <v>2000</v>
      </c>
      <c r="E516" s="85">
        <v>182</v>
      </c>
      <c r="F516" s="52" t="s">
        <v>14</v>
      </c>
      <c r="G516" s="14">
        <v>8</v>
      </c>
    </row>
    <row r="517" s="14" customFormat="1" ht="14.7" customHeight="1" spans="1:7">
      <c r="A517" s="101">
        <v>4</v>
      </c>
      <c r="B517" s="105" t="s">
        <v>570</v>
      </c>
      <c r="C517" s="52" t="s">
        <v>529</v>
      </c>
      <c r="D517" s="106">
        <v>1960</v>
      </c>
      <c r="E517" s="85">
        <v>178</v>
      </c>
      <c r="F517" s="52" t="s">
        <v>14</v>
      </c>
      <c r="G517" s="14">
        <v>8</v>
      </c>
    </row>
    <row r="518" s="14" customFormat="1" ht="14.7" customHeight="1" spans="1:7">
      <c r="A518" s="101">
        <v>5</v>
      </c>
      <c r="B518" s="105" t="s">
        <v>571</v>
      </c>
      <c r="C518" s="52" t="s">
        <v>517</v>
      </c>
      <c r="D518" s="106">
        <v>3000</v>
      </c>
      <c r="E518" s="85">
        <v>273</v>
      </c>
      <c r="F518" s="52" t="s">
        <v>14</v>
      </c>
      <c r="G518" s="14">
        <v>8</v>
      </c>
    </row>
    <row r="519" s="14" customFormat="1" ht="14.7" customHeight="1" spans="1:7">
      <c r="A519" s="101">
        <v>6</v>
      </c>
      <c r="B519" s="53" t="s">
        <v>572</v>
      </c>
      <c r="C519" s="52" t="s">
        <v>525</v>
      </c>
      <c r="D519" s="85">
        <v>2900</v>
      </c>
      <c r="E519" s="85">
        <v>2354.54545454545</v>
      </c>
      <c r="F519" s="52" t="s">
        <v>22</v>
      </c>
      <c r="G519" s="14">
        <v>8</v>
      </c>
    </row>
    <row r="520" s="14" customFormat="1" ht="14.7" customHeight="1" spans="1:7">
      <c r="A520" s="101">
        <v>7</v>
      </c>
      <c r="B520" s="53" t="s">
        <v>573</v>
      </c>
      <c r="C520" s="52" t="s">
        <v>525</v>
      </c>
      <c r="D520" s="85">
        <v>2200</v>
      </c>
      <c r="E520" s="85">
        <v>1787.27272727273</v>
      </c>
      <c r="F520" s="52" t="s">
        <v>22</v>
      </c>
      <c r="G520" s="14">
        <v>8</v>
      </c>
    </row>
    <row r="521" s="14" customFormat="1" ht="14.7" customHeight="1" spans="1:7">
      <c r="A521" s="101">
        <v>8</v>
      </c>
      <c r="B521" s="53" t="s">
        <v>574</v>
      </c>
      <c r="C521" s="52" t="s">
        <v>519</v>
      </c>
      <c r="D521" s="85">
        <v>2950</v>
      </c>
      <c r="E521" s="85">
        <v>2396.36363636364</v>
      </c>
      <c r="F521" s="52" t="s">
        <v>22</v>
      </c>
      <c r="G521" s="14">
        <v>8</v>
      </c>
    </row>
    <row r="522" s="14" customFormat="1" ht="14.7" customHeight="1" spans="1:7">
      <c r="A522" s="101">
        <v>9</v>
      </c>
      <c r="B522" s="53" t="s">
        <v>575</v>
      </c>
      <c r="C522" s="52" t="s">
        <v>521</v>
      </c>
      <c r="D522" s="85">
        <v>2500</v>
      </c>
      <c r="E522" s="85">
        <v>2032.72727272727</v>
      </c>
      <c r="F522" s="52" t="s">
        <v>22</v>
      </c>
      <c r="G522" s="14">
        <v>8</v>
      </c>
    </row>
    <row r="523" s="14" customFormat="1" ht="14.7" customHeight="1" spans="1:7">
      <c r="A523" s="101">
        <v>10</v>
      </c>
      <c r="B523" s="53" t="s">
        <v>576</v>
      </c>
      <c r="C523" s="52" t="s">
        <v>515</v>
      </c>
      <c r="D523" s="85">
        <v>2450</v>
      </c>
      <c r="E523" s="85">
        <v>1990.90909090909</v>
      </c>
      <c r="F523" s="52" t="s">
        <v>22</v>
      </c>
      <c r="G523" s="14">
        <v>8</v>
      </c>
    </row>
    <row r="524" s="14" customFormat="1" ht="14.7" customHeight="1" spans="1:7">
      <c r="A524" s="101">
        <v>11</v>
      </c>
      <c r="B524" s="53" t="s">
        <v>577</v>
      </c>
      <c r="C524" s="52" t="s">
        <v>517</v>
      </c>
      <c r="D524" s="85">
        <v>2990</v>
      </c>
      <c r="E524" s="85">
        <v>2427.27272727273</v>
      </c>
      <c r="F524" s="52" t="s">
        <v>22</v>
      </c>
      <c r="G524" s="14">
        <v>8</v>
      </c>
    </row>
    <row r="525" s="14" customFormat="1" ht="14.7" customHeight="1" spans="1:7">
      <c r="A525" s="101">
        <v>12</v>
      </c>
      <c r="B525" s="53" t="s">
        <v>578</v>
      </c>
      <c r="C525" s="52" t="s">
        <v>517</v>
      </c>
      <c r="D525" s="85">
        <v>2950</v>
      </c>
      <c r="E525" s="85">
        <v>2396.36363636364</v>
      </c>
      <c r="F525" s="52" t="s">
        <v>22</v>
      </c>
      <c r="G525" s="14">
        <v>8</v>
      </c>
    </row>
    <row r="526" s="14" customFormat="1" ht="14.7" customHeight="1" spans="1:7">
      <c r="A526" s="101">
        <v>13</v>
      </c>
      <c r="B526" s="103" t="s">
        <v>579</v>
      </c>
      <c r="C526" s="109" t="s">
        <v>513</v>
      </c>
      <c r="D526" s="85">
        <v>2800</v>
      </c>
      <c r="E526" s="85">
        <v>2272.72727272727</v>
      </c>
      <c r="F526" s="52" t="s">
        <v>22</v>
      </c>
      <c r="G526" s="14">
        <v>8</v>
      </c>
    </row>
    <row r="527" s="14" customFormat="1" ht="14.7" customHeight="1" spans="1:7">
      <c r="A527" s="101">
        <v>14</v>
      </c>
      <c r="B527" s="103" t="s">
        <v>580</v>
      </c>
      <c r="C527" s="109" t="s">
        <v>513</v>
      </c>
      <c r="D527" s="85">
        <v>2900</v>
      </c>
      <c r="E527" s="85">
        <v>2354.54545454545</v>
      </c>
      <c r="F527" s="52" t="s">
        <v>22</v>
      </c>
      <c r="G527" s="14">
        <v>8</v>
      </c>
    </row>
    <row r="528" s="14" customFormat="1" ht="14.7" customHeight="1" spans="1:7">
      <c r="A528" s="101">
        <v>15</v>
      </c>
      <c r="B528" s="53" t="s">
        <v>581</v>
      </c>
      <c r="C528" s="52" t="s">
        <v>527</v>
      </c>
      <c r="D528" s="85">
        <v>2950</v>
      </c>
      <c r="E528" s="85">
        <v>2396.36363636364</v>
      </c>
      <c r="F528" s="52" t="s">
        <v>22</v>
      </c>
      <c r="G528" s="14">
        <v>8</v>
      </c>
    </row>
    <row r="529" s="14" customFormat="1" ht="14.7" customHeight="1" spans="1:7">
      <c r="A529" s="101">
        <v>16</v>
      </c>
      <c r="B529" s="53" t="s">
        <v>582</v>
      </c>
      <c r="C529" s="52" t="s">
        <v>527</v>
      </c>
      <c r="D529" s="85">
        <v>2000</v>
      </c>
      <c r="E529" s="85">
        <v>1627.27272727273</v>
      </c>
      <c r="F529" s="52" t="s">
        <v>22</v>
      </c>
      <c r="G529" s="14">
        <v>8</v>
      </c>
    </row>
    <row r="530" s="14" customFormat="1" ht="14.7" customHeight="1" spans="1:7">
      <c r="A530" s="101">
        <v>17</v>
      </c>
      <c r="B530" s="68" t="s">
        <v>583</v>
      </c>
      <c r="C530" s="52" t="s">
        <v>529</v>
      </c>
      <c r="D530" s="110">
        <v>2810</v>
      </c>
      <c r="E530" s="85">
        <v>2281.81818181818</v>
      </c>
      <c r="F530" s="52" t="s">
        <v>22</v>
      </c>
      <c r="G530" s="14">
        <v>8</v>
      </c>
    </row>
    <row r="531" s="14" customFormat="1" ht="14.7" customHeight="1" spans="1:7">
      <c r="A531" s="101">
        <v>18</v>
      </c>
      <c r="B531" s="68" t="s">
        <v>584</v>
      </c>
      <c r="C531" s="52" t="s">
        <v>511</v>
      </c>
      <c r="D531" s="110">
        <v>2990</v>
      </c>
      <c r="E531" s="85">
        <v>2427.27272727273</v>
      </c>
      <c r="F531" s="52" t="s">
        <v>22</v>
      </c>
      <c r="G531" s="14">
        <v>8</v>
      </c>
    </row>
    <row r="532" s="14" customFormat="1" ht="14.7" customHeight="1" spans="1:7">
      <c r="A532" s="101">
        <v>19</v>
      </c>
      <c r="B532" s="53" t="s">
        <v>585</v>
      </c>
      <c r="C532" s="52" t="s">
        <v>511</v>
      </c>
      <c r="D532" s="85">
        <v>2000</v>
      </c>
      <c r="E532" s="85">
        <v>1627.27272727273</v>
      </c>
      <c r="F532" s="52" t="s">
        <v>22</v>
      </c>
      <c r="G532" s="14">
        <v>8</v>
      </c>
    </row>
    <row r="533" s="14" customFormat="1" ht="14.7" customHeight="1" spans="1:7">
      <c r="A533" s="101">
        <v>20</v>
      </c>
      <c r="B533" s="53" t="s">
        <v>586</v>
      </c>
      <c r="C533" s="52" t="s">
        <v>517</v>
      </c>
      <c r="D533" s="85">
        <v>1100</v>
      </c>
      <c r="E533" s="85">
        <v>600</v>
      </c>
      <c r="F533" s="52" t="s">
        <v>22</v>
      </c>
      <c r="G533" s="14">
        <v>8</v>
      </c>
    </row>
    <row r="534" ht="14.7" customHeight="1" spans="1:7">
      <c r="A534" s="67" t="s">
        <v>587</v>
      </c>
      <c r="B534" s="67"/>
      <c r="C534" s="67"/>
      <c r="D534" s="62">
        <f>D535+D546+D553+D561+D567+D574+D607</f>
        <v>2578461.82</v>
      </c>
      <c r="E534" s="62">
        <f>E535+E546+E553+E561+E567+E574+E607</f>
        <v>369845.68</v>
      </c>
      <c r="F534" s="55"/>
      <c r="G534" s="28">
        <v>9</v>
      </c>
    </row>
    <row r="535" s="17" customFormat="1" ht="14.7" customHeight="1" spans="1:7">
      <c r="A535" s="38" t="s">
        <v>10</v>
      </c>
      <c r="B535" s="56" t="s">
        <v>11</v>
      </c>
      <c r="C535" s="38"/>
      <c r="D535" s="39">
        <f>SUM(D536:D545)</f>
        <v>995725.2</v>
      </c>
      <c r="E535" s="39">
        <f>SUM(E536:E545)</f>
        <v>107050</v>
      </c>
      <c r="F535" s="38"/>
      <c r="G535" s="111">
        <v>9</v>
      </c>
    </row>
    <row r="536" s="17" customFormat="1" ht="14.7" customHeight="1" spans="1:7">
      <c r="A536" s="52">
        <v>1</v>
      </c>
      <c r="B536" s="53" t="s">
        <v>588</v>
      </c>
      <c r="C536" s="52" t="s">
        <v>589</v>
      </c>
      <c r="D536" s="54">
        <v>106000</v>
      </c>
      <c r="E536" s="54">
        <v>19000</v>
      </c>
      <c r="F536" s="52" t="s">
        <v>14</v>
      </c>
      <c r="G536" s="111">
        <v>9</v>
      </c>
    </row>
    <row r="537" s="18" customFormat="1" ht="14.7" customHeight="1" spans="1:7">
      <c r="A537" s="52">
        <v>2</v>
      </c>
      <c r="B537" s="112" t="s">
        <v>590</v>
      </c>
      <c r="C537" s="54" t="s">
        <v>591</v>
      </c>
      <c r="D537" s="54">
        <v>60000</v>
      </c>
      <c r="E537" s="54">
        <v>10000</v>
      </c>
      <c r="F537" s="54" t="s">
        <v>14</v>
      </c>
      <c r="G537" s="111">
        <v>9</v>
      </c>
    </row>
    <row r="538" s="17" customFormat="1" ht="14.7" customHeight="1" spans="1:7">
      <c r="A538" s="52">
        <v>3</v>
      </c>
      <c r="B538" s="53" t="s">
        <v>592</v>
      </c>
      <c r="C538" s="52" t="s">
        <v>593</v>
      </c>
      <c r="D538" s="54">
        <v>120421</v>
      </c>
      <c r="E538" s="54">
        <v>24000</v>
      </c>
      <c r="F538" s="52" t="s">
        <v>22</v>
      </c>
      <c r="G538" s="111">
        <v>9</v>
      </c>
    </row>
    <row r="539" s="19" customFormat="1" ht="14.7" customHeight="1" spans="1:7">
      <c r="A539" s="52">
        <v>4</v>
      </c>
      <c r="B539" s="53" t="s">
        <v>594</v>
      </c>
      <c r="C539" s="52" t="s">
        <v>595</v>
      </c>
      <c r="D539" s="54">
        <v>175000</v>
      </c>
      <c r="E539" s="54">
        <v>5000</v>
      </c>
      <c r="F539" s="52" t="s">
        <v>22</v>
      </c>
      <c r="G539" s="111">
        <v>9</v>
      </c>
    </row>
    <row r="540" s="18" customFormat="1" ht="14.7" customHeight="1" spans="1:7">
      <c r="A540" s="52">
        <v>5</v>
      </c>
      <c r="B540" s="53" t="s">
        <v>596</v>
      </c>
      <c r="C540" s="52" t="s">
        <v>597</v>
      </c>
      <c r="D540" s="54">
        <v>80680</v>
      </c>
      <c r="E540" s="54">
        <v>12000</v>
      </c>
      <c r="F540" s="52" t="s">
        <v>14</v>
      </c>
      <c r="G540" s="111">
        <v>9</v>
      </c>
    </row>
    <row r="541" s="20" customFormat="1" ht="14.7" customHeight="1" spans="1:7">
      <c r="A541" s="52">
        <v>6</v>
      </c>
      <c r="B541" s="53" t="s">
        <v>598</v>
      </c>
      <c r="C541" s="52" t="s">
        <v>599</v>
      </c>
      <c r="D541" s="54">
        <v>138927</v>
      </c>
      <c r="E541" s="54">
        <v>17550</v>
      </c>
      <c r="F541" s="52" t="s">
        <v>22</v>
      </c>
      <c r="G541" s="111">
        <v>9</v>
      </c>
    </row>
    <row r="542" s="21" customFormat="1" ht="14.7" customHeight="1" spans="1:7">
      <c r="A542" s="52">
        <v>7</v>
      </c>
      <c r="B542" s="53" t="s">
        <v>600</v>
      </c>
      <c r="C542" s="52" t="s">
        <v>601</v>
      </c>
      <c r="D542" s="54">
        <v>50000</v>
      </c>
      <c r="E542" s="54">
        <v>4000</v>
      </c>
      <c r="F542" s="55" t="s">
        <v>22</v>
      </c>
      <c r="G542" s="111">
        <v>9</v>
      </c>
    </row>
    <row r="543" s="18" customFormat="1" ht="14.7" customHeight="1" spans="1:7">
      <c r="A543" s="52">
        <v>8</v>
      </c>
      <c r="B543" s="53" t="s">
        <v>602</v>
      </c>
      <c r="C543" s="52" t="s">
        <v>603</v>
      </c>
      <c r="D543" s="54">
        <v>53269.2</v>
      </c>
      <c r="E543" s="54">
        <v>5000</v>
      </c>
      <c r="F543" s="52" t="s">
        <v>22</v>
      </c>
      <c r="G543" s="111">
        <v>9</v>
      </c>
    </row>
    <row r="544" s="18" customFormat="1" ht="14.7" customHeight="1" spans="1:7">
      <c r="A544" s="52">
        <v>9</v>
      </c>
      <c r="B544" s="53" t="s">
        <v>604</v>
      </c>
      <c r="C544" s="52" t="s">
        <v>605</v>
      </c>
      <c r="D544" s="54">
        <v>120000</v>
      </c>
      <c r="E544" s="54">
        <v>8000</v>
      </c>
      <c r="F544" s="52" t="s">
        <v>22</v>
      </c>
      <c r="G544" s="111">
        <v>9</v>
      </c>
    </row>
    <row r="545" s="18" customFormat="1" ht="14.7" customHeight="1" spans="1:7">
      <c r="A545" s="52">
        <v>10</v>
      </c>
      <c r="B545" s="53" t="s">
        <v>606</v>
      </c>
      <c r="C545" s="52" t="s">
        <v>607</v>
      </c>
      <c r="D545" s="54">
        <v>91428</v>
      </c>
      <c r="E545" s="54">
        <v>2500</v>
      </c>
      <c r="F545" s="55" t="s">
        <v>19</v>
      </c>
      <c r="G545" s="111">
        <v>9</v>
      </c>
    </row>
    <row r="546" s="17" customFormat="1" ht="14.7" customHeight="1" spans="1:7">
      <c r="A546" s="38" t="s">
        <v>30</v>
      </c>
      <c r="B546" s="56" t="s">
        <v>31</v>
      </c>
      <c r="C546" s="38"/>
      <c r="D546" s="39">
        <f>SUM(D547:D552)</f>
        <v>8024</v>
      </c>
      <c r="E546" s="39">
        <f>SUM(E547:E552)</f>
        <v>3474</v>
      </c>
      <c r="F546" s="52"/>
      <c r="G546" s="111">
        <v>9</v>
      </c>
    </row>
    <row r="547" s="20" customFormat="1" ht="14.7" customHeight="1" spans="1:7">
      <c r="A547" s="52">
        <v>1</v>
      </c>
      <c r="B547" s="53" t="s">
        <v>608</v>
      </c>
      <c r="C547" s="52" t="s">
        <v>597</v>
      </c>
      <c r="D547" s="54">
        <v>1000</v>
      </c>
      <c r="E547" s="52">
        <v>500</v>
      </c>
      <c r="F547" s="52" t="s">
        <v>22</v>
      </c>
      <c r="G547" s="111">
        <v>9</v>
      </c>
    </row>
    <row r="548" s="20" customFormat="1" ht="14.7" customHeight="1" spans="1:7">
      <c r="A548" s="52">
        <v>2</v>
      </c>
      <c r="B548" s="53" t="s">
        <v>609</v>
      </c>
      <c r="C548" s="52" t="s">
        <v>597</v>
      </c>
      <c r="D548" s="54">
        <v>1484</v>
      </c>
      <c r="E548" s="52">
        <v>584</v>
      </c>
      <c r="F548" s="52" t="s">
        <v>14</v>
      </c>
      <c r="G548" s="111">
        <v>9</v>
      </c>
    </row>
    <row r="549" s="17" customFormat="1" ht="14.7" customHeight="1" spans="1:7">
      <c r="A549" s="52">
        <v>3</v>
      </c>
      <c r="B549" s="53" t="s">
        <v>610</v>
      </c>
      <c r="C549" s="52" t="s">
        <v>607</v>
      </c>
      <c r="D549" s="54">
        <v>1440</v>
      </c>
      <c r="E549" s="113">
        <v>1440</v>
      </c>
      <c r="F549" s="52" t="s">
        <v>22</v>
      </c>
      <c r="G549" s="111">
        <v>9</v>
      </c>
    </row>
    <row r="550" s="22" customFormat="1" ht="14.7" customHeight="1" spans="1:7">
      <c r="A550" s="52">
        <v>4</v>
      </c>
      <c r="B550" s="53" t="s">
        <v>611</v>
      </c>
      <c r="C550" s="52" t="s">
        <v>593</v>
      </c>
      <c r="D550" s="54">
        <v>1300</v>
      </c>
      <c r="E550" s="52">
        <v>700</v>
      </c>
      <c r="F550" s="54" t="s">
        <v>22</v>
      </c>
      <c r="G550" s="111">
        <v>9</v>
      </c>
    </row>
    <row r="551" s="22" customFormat="1" ht="14.7" customHeight="1" spans="1:7">
      <c r="A551" s="52">
        <v>5</v>
      </c>
      <c r="B551" s="53" t="s">
        <v>612</v>
      </c>
      <c r="C551" s="52" t="s">
        <v>599</v>
      </c>
      <c r="D551" s="54">
        <v>1300</v>
      </c>
      <c r="E551" s="114">
        <v>50</v>
      </c>
      <c r="F551" s="54" t="s">
        <v>19</v>
      </c>
      <c r="G551" s="111">
        <v>9</v>
      </c>
    </row>
    <row r="552" s="18" customFormat="1" ht="14.7" customHeight="1" spans="1:7">
      <c r="A552" s="52">
        <v>6</v>
      </c>
      <c r="B552" s="53" t="s">
        <v>613</v>
      </c>
      <c r="C552" s="52" t="s">
        <v>607</v>
      </c>
      <c r="D552" s="54">
        <v>1500</v>
      </c>
      <c r="E552" s="113">
        <v>200</v>
      </c>
      <c r="F552" s="55" t="s">
        <v>19</v>
      </c>
      <c r="G552" s="111">
        <v>9</v>
      </c>
    </row>
    <row r="553" s="17" customFormat="1" ht="14.7" customHeight="1" spans="1:7">
      <c r="A553" s="38" t="s">
        <v>37</v>
      </c>
      <c r="B553" s="56" t="s">
        <v>38</v>
      </c>
      <c r="C553" s="38"/>
      <c r="D553" s="39">
        <f>SUM(D554:D560)</f>
        <v>151658</v>
      </c>
      <c r="E553" s="39">
        <f>SUM(E554:E560)</f>
        <v>26170</v>
      </c>
      <c r="F553" s="52"/>
      <c r="G553" s="111">
        <v>9</v>
      </c>
    </row>
    <row r="554" s="20" customFormat="1" ht="14.7" customHeight="1" spans="1:7">
      <c r="A554" s="52">
        <v>1</v>
      </c>
      <c r="B554" s="53" t="s">
        <v>614</v>
      </c>
      <c r="C554" s="52" t="s">
        <v>597</v>
      </c>
      <c r="D554" s="54">
        <v>19734</v>
      </c>
      <c r="E554" s="54">
        <v>1300</v>
      </c>
      <c r="F554" s="52" t="s">
        <v>14</v>
      </c>
      <c r="G554" s="111">
        <v>9</v>
      </c>
    </row>
    <row r="555" s="17" customFormat="1" ht="14.7" customHeight="1" spans="1:7">
      <c r="A555" s="52">
        <v>2</v>
      </c>
      <c r="B555" s="53" t="s">
        <v>615</v>
      </c>
      <c r="C555" s="52" t="s">
        <v>607</v>
      </c>
      <c r="D555" s="54">
        <v>32590</v>
      </c>
      <c r="E555" s="54">
        <v>7000</v>
      </c>
      <c r="F555" s="52" t="s">
        <v>14</v>
      </c>
      <c r="G555" s="111">
        <v>9</v>
      </c>
    </row>
    <row r="556" s="17" customFormat="1" ht="14.7" customHeight="1" spans="1:7">
      <c r="A556" s="52">
        <v>3</v>
      </c>
      <c r="B556" s="115" t="s">
        <v>616</v>
      </c>
      <c r="C556" s="116" t="s">
        <v>599</v>
      </c>
      <c r="D556" s="117">
        <v>19800</v>
      </c>
      <c r="E556" s="54">
        <v>2370</v>
      </c>
      <c r="F556" s="52" t="s">
        <v>14</v>
      </c>
      <c r="G556" s="111">
        <v>9</v>
      </c>
    </row>
    <row r="557" s="17" customFormat="1" ht="14.7" customHeight="1" spans="1:7">
      <c r="A557" s="52">
        <v>4</v>
      </c>
      <c r="B557" s="115" t="s">
        <v>617</v>
      </c>
      <c r="C557" s="116" t="s">
        <v>599</v>
      </c>
      <c r="D557" s="117">
        <v>11034</v>
      </c>
      <c r="E557" s="54">
        <v>3000</v>
      </c>
      <c r="F557" s="52" t="s">
        <v>14</v>
      </c>
      <c r="G557" s="111">
        <v>9</v>
      </c>
    </row>
    <row r="558" s="17" customFormat="1" ht="14.7" customHeight="1" spans="1:7">
      <c r="A558" s="52">
        <v>5</v>
      </c>
      <c r="B558" s="53" t="s">
        <v>618</v>
      </c>
      <c r="C558" s="52" t="s">
        <v>593</v>
      </c>
      <c r="D558" s="54">
        <v>26000</v>
      </c>
      <c r="E558" s="54">
        <v>10000</v>
      </c>
      <c r="F558" s="52" t="s">
        <v>22</v>
      </c>
      <c r="G558" s="111">
        <v>9</v>
      </c>
    </row>
    <row r="559" s="17" customFormat="1" ht="14.7" customHeight="1" spans="1:7">
      <c r="A559" s="52">
        <v>6</v>
      </c>
      <c r="B559" s="53" t="s">
        <v>619</v>
      </c>
      <c r="C559" s="52" t="s">
        <v>593</v>
      </c>
      <c r="D559" s="54">
        <v>6500</v>
      </c>
      <c r="E559" s="54">
        <v>1500</v>
      </c>
      <c r="F559" s="52" t="s">
        <v>22</v>
      </c>
      <c r="G559" s="111">
        <v>9</v>
      </c>
    </row>
    <row r="560" s="20" customFormat="1" ht="14.7" customHeight="1" spans="1:7">
      <c r="A560" s="52">
        <v>7</v>
      </c>
      <c r="B560" s="53" t="s">
        <v>620</v>
      </c>
      <c r="C560" s="52" t="s">
        <v>597</v>
      </c>
      <c r="D560" s="54">
        <v>36000</v>
      </c>
      <c r="E560" s="54">
        <v>1000</v>
      </c>
      <c r="F560" s="52" t="s">
        <v>19</v>
      </c>
      <c r="G560" s="111">
        <v>9</v>
      </c>
    </row>
    <row r="561" s="17" customFormat="1" ht="14.7" customHeight="1" spans="1:7">
      <c r="A561" s="38" t="s">
        <v>57</v>
      </c>
      <c r="B561" s="56" t="s">
        <v>58</v>
      </c>
      <c r="C561" s="38"/>
      <c r="D561" s="39">
        <f>SUM(D562:D566)</f>
        <v>204941</v>
      </c>
      <c r="E561" s="39">
        <f>SUM(E562:E566)</f>
        <v>18000</v>
      </c>
      <c r="F561" s="52"/>
      <c r="G561" s="111">
        <v>9</v>
      </c>
    </row>
    <row r="562" s="20" customFormat="1" ht="14.7" customHeight="1" spans="1:7">
      <c r="A562" s="52">
        <v>1</v>
      </c>
      <c r="B562" s="53" t="s">
        <v>621</v>
      </c>
      <c r="C562" s="52" t="s">
        <v>597</v>
      </c>
      <c r="D562" s="54">
        <v>40347</v>
      </c>
      <c r="E562" s="54">
        <v>12000</v>
      </c>
      <c r="F562" s="52" t="s">
        <v>14</v>
      </c>
      <c r="G562" s="111">
        <v>9</v>
      </c>
    </row>
    <row r="563" s="17" customFormat="1" ht="14.7" customHeight="1" spans="1:7">
      <c r="A563" s="52">
        <v>2</v>
      </c>
      <c r="B563" s="112" t="s">
        <v>622</v>
      </c>
      <c r="C563" s="54" t="s">
        <v>599</v>
      </c>
      <c r="D563" s="54">
        <v>32221</v>
      </c>
      <c r="E563" s="54">
        <v>1000</v>
      </c>
      <c r="F563" s="54" t="s">
        <v>14</v>
      </c>
      <c r="G563" s="111">
        <v>9</v>
      </c>
    </row>
    <row r="564" s="17" customFormat="1" ht="14.7" customHeight="1" spans="1:7">
      <c r="A564" s="52">
        <v>3</v>
      </c>
      <c r="B564" s="53" t="s">
        <v>623</v>
      </c>
      <c r="C564" s="52" t="s">
        <v>607</v>
      </c>
      <c r="D564" s="54">
        <v>40273</v>
      </c>
      <c r="E564" s="54">
        <v>3500</v>
      </c>
      <c r="F564" s="52" t="s">
        <v>19</v>
      </c>
      <c r="G564" s="111">
        <v>9</v>
      </c>
    </row>
    <row r="565" s="17" customFormat="1" ht="14.7" customHeight="1" spans="1:7">
      <c r="A565" s="52">
        <v>4</v>
      </c>
      <c r="B565" s="53" t="s">
        <v>624</v>
      </c>
      <c r="C565" s="52" t="s">
        <v>591</v>
      </c>
      <c r="D565" s="54">
        <v>62100</v>
      </c>
      <c r="E565" s="54">
        <v>1000</v>
      </c>
      <c r="F565" s="52" t="s">
        <v>19</v>
      </c>
      <c r="G565" s="111">
        <v>9</v>
      </c>
    </row>
    <row r="566" s="17" customFormat="1" ht="14.7" customHeight="1" spans="1:7">
      <c r="A566" s="52">
        <v>5</v>
      </c>
      <c r="B566" s="53" t="s">
        <v>625</v>
      </c>
      <c r="C566" s="54" t="s">
        <v>599</v>
      </c>
      <c r="D566" s="118">
        <v>30000</v>
      </c>
      <c r="E566" s="54">
        <v>500</v>
      </c>
      <c r="F566" s="54" t="s">
        <v>19</v>
      </c>
      <c r="G566" s="111">
        <v>9</v>
      </c>
    </row>
    <row r="567" s="17" customFormat="1" ht="14.7" customHeight="1" spans="1:7">
      <c r="A567" s="38" t="s">
        <v>66</v>
      </c>
      <c r="B567" s="56" t="s">
        <v>67</v>
      </c>
      <c r="C567" s="38"/>
      <c r="D567" s="39">
        <f>SUM(D568:D573)</f>
        <v>89581.62</v>
      </c>
      <c r="E567" s="39">
        <f>SUM(E568:E573)</f>
        <v>20523.68</v>
      </c>
      <c r="F567" s="52"/>
      <c r="G567" s="111">
        <v>9</v>
      </c>
    </row>
    <row r="568" s="17" customFormat="1" ht="14.7" customHeight="1" spans="1:7">
      <c r="A568" s="52">
        <v>1</v>
      </c>
      <c r="B568" s="53" t="s">
        <v>626</v>
      </c>
      <c r="C568" s="52" t="s">
        <v>593</v>
      </c>
      <c r="D568" s="54">
        <v>18500</v>
      </c>
      <c r="E568" s="54">
        <v>8500</v>
      </c>
      <c r="F568" s="52" t="s">
        <v>14</v>
      </c>
      <c r="G568" s="111">
        <v>9</v>
      </c>
    </row>
    <row r="569" s="17" customFormat="1" ht="14.7" customHeight="1" spans="1:7">
      <c r="A569" s="52">
        <v>2</v>
      </c>
      <c r="B569" s="53" t="s">
        <v>627</v>
      </c>
      <c r="C569" s="52" t="s">
        <v>603</v>
      </c>
      <c r="D569" s="54">
        <v>11723.68</v>
      </c>
      <c r="E569" s="54">
        <v>523.68</v>
      </c>
      <c r="F569" s="52" t="s">
        <v>14</v>
      </c>
      <c r="G569" s="111">
        <v>9</v>
      </c>
    </row>
    <row r="570" s="23" customFormat="1" ht="14.7" customHeight="1" spans="1:7">
      <c r="A570" s="52">
        <v>3</v>
      </c>
      <c r="B570" s="53" t="s">
        <v>628</v>
      </c>
      <c r="C570" s="52" t="s">
        <v>601</v>
      </c>
      <c r="D570" s="65">
        <v>11240.94</v>
      </c>
      <c r="E570" s="54">
        <v>1000</v>
      </c>
      <c r="F570" s="55" t="s">
        <v>22</v>
      </c>
      <c r="G570" s="111">
        <v>9</v>
      </c>
    </row>
    <row r="571" s="17" customFormat="1" ht="14.7" customHeight="1" spans="1:7">
      <c r="A571" s="52">
        <v>4</v>
      </c>
      <c r="B571" s="53" t="s">
        <v>629</v>
      </c>
      <c r="C571" s="52" t="s">
        <v>603</v>
      </c>
      <c r="D571" s="54">
        <v>15000</v>
      </c>
      <c r="E571" s="54">
        <v>3000</v>
      </c>
      <c r="F571" s="52" t="s">
        <v>22</v>
      </c>
      <c r="G571" s="111">
        <v>9</v>
      </c>
    </row>
    <row r="572" s="17" customFormat="1" ht="14.7" customHeight="1" spans="1:7">
      <c r="A572" s="52">
        <v>5</v>
      </c>
      <c r="B572" s="53" t="s">
        <v>630</v>
      </c>
      <c r="C572" s="82" t="s">
        <v>607</v>
      </c>
      <c r="D572" s="83">
        <v>18320</v>
      </c>
      <c r="E572" s="83">
        <v>3000</v>
      </c>
      <c r="F572" s="82" t="s">
        <v>19</v>
      </c>
      <c r="G572" s="111">
        <v>9</v>
      </c>
    </row>
    <row r="573" s="17" customFormat="1" ht="14.7" customHeight="1" spans="1:7">
      <c r="A573" s="52">
        <v>6</v>
      </c>
      <c r="B573" s="115" t="s">
        <v>631</v>
      </c>
      <c r="C573" s="116" t="s">
        <v>632</v>
      </c>
      <c r="D573" s="117">
        <v>14797</v>
      </c>
      <c r="E573" s="117">
        <v>4500</v>
      </c>
      <c r="F573" s="52" t="s">
        <v>14</v>
      </c>
      <c r="G573" s="111">
        <v>9</v>
      </c>
    </row>
    <row r="574" s="17" customFormat="1" ht="14.7" customHeight="1" spans="1:7">
      <c r="A574" s="38" t="s">
        <v>78</v>
      </c>
      <c r="B574" s="56" t="s">
        <v>79</v>
      </c>
      <c r="C574" s="52"/>
      <c r="D574" s="39">
        <f>SUM(D575:D606)</f>
        <v>1081712</v>
      </c>
      <c r="E574" s="39">
        <f>SUM(E575:E606)</f>
        <v>190628</v>
      </c>
      <c r="F574" s="52"/>
      <c r="G574" s="111">
        <v>9</v>
      </c>
    </row>
    <row r="575" s="17" customFormat="1" ht="14.7" customHeight="1" spans="1:7">
      <c r="A575" s="52">
        <v>1</v>
      </c>
      <c r="B575" s="53" t="s">
        <v>633</v>
      </c>
      <c r="C575" s="52" t="s">
        <v>605</v>
      </c>
      <c r="D575" s="54">
        <v>143552</v>
      </c>
      <c r="E575" s="54">
        <v>27010</v>
      </c>
      <c r="F575" s="52" t="s">
        <v>14</v>
      </c>
      <c r="G575" s="111">
        <v>9</v>
      </c>
    </row>
    <row r="576" s="17" customFormat="1" ht="14.7" customHeight="1" spans="1:7">
      <c r="A576" s="52">
        <v>2</v>
      </c>
      <c r="B576" s="53" t="s">
        <v>634</v>
      </c>
      <c r="C576" s="52" t="s">
        <v>589</v>
      </c>
      <c r="D576" s="54">
        <v>6500</v>
      </c>
      <c r="E576" s="54">
        <v>4500</v>
      </c>
      <c r="F576" s="52" t="s">
        <v>14</v>
      </c>
      <c r="G576" s="111">
        <v>9</v>
      </c>
    </row>
    <row r="577" s="17" customFormat="1" ht="14.7" customHeight="1" spans="1:7">
      <c r="A577" s="52">
        <v>3</v>
      </c>
      <c r="B577" s="115" t="s">
        <v>635</v>
      </c>
      <c r="C577" s="116" t="s">
        <v>589</v>
      </c>
      <c r="D577" s="117">
        <v>17600</v>
      </c>
      <c r="E577" s="117">
        <v>1500</v>
      </c>
      <c r="F577" s="52" t="s">
        <v>14</v>
      </c>
      <c r="G577" s="111">
        <v>9</v>
      </c>
    </row>
    <row r="578" s="17" customFormat="1" ht="14.7" customHeight="1" spans="1:7">
      <c r="A578" s="52">
        <v>4</v>
      </c>
      <c r="B578" s="53" t="s">
        <v>636</v>
      </c>
      <c r="C578" s="52" t="s">
        <v>591</v>
      </c>
      <c r="D578" s="54">
        <v>87579</v>
      </c>
      <c r="E578" s="54">
        <v>9900</v>
      </c>
      <c r="F578" s="52" t="s">
        <v>14</v>
      </c>
      <c r="G578" s="111">
        <v>9</v>
      </c>
    </row>
    <row r="579" s="17" customFormat="1" ht="14.7" customHeight="1" spans="1:7">
      <c r="A579" s="52">
        <v>5</v>
      </c>
      <c r="B579" s="115" t="s">
        <v>637</v>
      </c>
      <c r="C579" s="116" t="s">
        <v>595</v>
      </c>
      <c r="D579" s="117">
        <v>293500</v>
      </c>
      <c r="E579" s="117">
        <v>40700</v>
      </c>
      <c r="F579" s="52" t="s">
        <v>14</v>
      </c>
      <c r="G579" s="111">
        <v>9</v>
      </c>
    </row>
    <row r="580" s="20" customFormat="1" ht="14.7" customHeight="1" spans="1:7">
      <c r="A580" s="52">
        <v>6</v>
      </c>
      <c r="B580" s="53" t="s">
        <v>638</v>
      </c>
      <c r="C580" s="52" t="s">
        <v>595</v>
      </c>
      <c r="D580" s="54">
        <v>2600</v>
      </c>
      <c r="E580" s="54">
        <v>1500</v>
      </c>
      <c r="F580" s="52" t="s">
        <v>14</v>
      </c>
      <c r="G580" s="111">
        <v>9</v>
      </c>
    </row>
    <row r="581" s="20" customFormat="1" ht="14.7" customHeight="1" spans="1:7">
      <c r="A581" s="52">
        <v>7</v>
      </c>
      <c r="B581" s="53" t="s">
        <v>639</v>
      </c>
      <c r="C581" s="52" t="s">
        <v>595</v>
      </c>
      <c r="D581" s="54">
        <v>2800</v>
      </c>
      <c r="E581" s="54">
        <v>1700</v>
      </c>
      <c r="F581" s="52" t="s">
        <v>14</v>
      </c>
      <c r="G581" s="111">
        <v>9</v>
      </c>
    </row>
    <row r="582" s="17" customFormat="1" ht="14.7" customHeight="1" spans="1:7">
      <c r="A582" s="52">
        <v>8</v>
      </c>
      <c r="B582" s="53" t="s">
        <v>640</v>
      </c>
      <c r="C582" s="52" t="s">
        <v>597</v>
      </c>
      <c r="D582" s="54">
        <v>119000</v>
      </c>
      <c r="E582" s="54">
        <v>34000</v>
      </c>
      <c r="F582" s="54" t="s">
        <v>14</v>
      </c>
      <c r="G582" s="111">
        <v>9</v>
      </c>
    </row>
    <row r="583" s="24" customFormat="1" ht="14.7" customHeight="1" spans="1:7">
      <c r="A583" s="52">
        <v>9</v>
      </c>
      <c r="B583" s="53" t="s">
        <v>641</v>
      </c>
      <c r="C583" s="52" t="s">
        <v>597</v>
      </c>
      <c r="D583" s="54">
        <v>1400</v>
      </c>
      <c r="E583" s="54">
        <v>600</v>
      </c>
      <c r="F583" s="52" t="s">
        <v>14</v>
      </c>
      <c r="G583" s="111">
        <v>9</v>
      </c>
    </row>
    <row r="584" s="17" customFormat="1" ht="14.7" customHeight="1" spans="1:7">
      <c r="A584" s="52">
        <v>10</v>
      </c>
      <c r="B584" s="53" t="s">
        <v>642</v>
      </c>
      <c r="C584" s="52" t="s">
        <v>599</v>
      </c>
      <c r="D584" s="54">
        <v>65000</v>
      </c>
      <c r="E584" s="54">
        <v>4000</v>
      </c>
      <c r="F584" s="52" t="s">
        <v>14</v>
      </c>
      <c r="G584" s="111">
        <v>9</v>
      </c>
    </row>
    <row r="585" s="17" customFormat="1" ht="14.7" customHeight="1" spans="1:7">
      <c r="A585" s="52">
        <v>11</v>
      </c>
      <c r="B585" s="53" t="s">
        <v>643</v>
      </c>
      <c r="C585" s="52" t="s">
        <v>601</v>
      </c>
      <c r="D585" s="54">
        <v>77000</v>
      </c>
      <c r="E585" s="54">
        <v>13840</v>
      </c>
      <c r="F585" s="52" t="s">
        <v>14</v>
      </c>
      <c r="G585" s="111">
        <v>9</v>
      </c>
    </row>
    <row r="586" s="17" customFormat="1" ht="14.7" customHeight="1" spans="1:7">
      <c r="A586" s="52">
        <v>12</v>
      </c>
      <c r="B586" s="53" t="s">
        <v>644</v>
      </c>
      <c r="C586" s="52" t="s">
        <v>603</v>
      </c>
      <c r="D586" s="54">
        <v>12000</v>
      </c>
      <c r="E586" s="54">
        <v>6000</v>
      </c>
      <c r="F586" s="52" t="s">
        <v>14</v>
      </c>
      <c r="G586" s="111">
        <v>9</v>
      </c>
    </row>
    <row r="587" s="17" customFormat="1" ht="14.7" customHeight="1" spans="1:7">
      <c r="A587" s="52">
        <v>13</v>
      </c>
      <c r="B587" s="53" t="s">
        <v>645</v>
      </c>
      <c r="C587" s="52" t="s">
        <v>603</v>
      </c>
      <c r="D587" s="54">
        <v>55000</v>
      </c>
      <c r="E587" s="54">
        <v>15500</v>
      </c>
      <c r="F587" s="52" t="s">
        <v>14</v>
      </c>
      <c r="G587" s="111">
        <v>9</v>
      </c>
    </row>
    <row r="588" s="20" customFormat="1" ht="14.7" customHeight="1" spans="1:7">
      <c r="A588" s="52">
        <v>14</v>
      </c>
      <c r="B588" s="53" t="s">
        <v>646</v>
      </c>
      <c r="C588" s="52" t="s">
        <v>605</v>
      </c>
      <c r="D588" s="54">
        <v>2990</v>
      </c>
      <c r="E588" s="54">
        <v>2990</v>
      </c>
      <c r="F588" s="52" t="s">
        <v>22</v>
      </c>
      <c r="G588" s="111">
        <v>9</v>
      </c>
    </row>
    <row r="589" s="24" customFormat="1" ht="14.7" customHeight="1" spans="1:7">
      <c r="A589" s="52">
        <v>15</v>
      </c>
      <c r="B589" s="53" t="s">
        <v>647</v>
      </c>
      <c r="C589" s="64" t="s">
        <v>589</v>
      </c>
      <c r="D589" s="54">
        <v>5000</v>
      </c>
      <c r="E589" s="54">
        <v>1800</v>
      </c>
      <c r="F589" s="52" t="s">
        <v>14</v>
      </c>
      <c r="G589" s="111">
        <v>9</v>
      </c>
    </row>
    <row r="590" s="24" customFormat="1" ht="14.7" customHeight="1" spans="1:7">
      <c r="A590" s="52">
        <v>16</v>
      </c>
      <c r="B590" s="53" t="s">
        <v>648</v>
      </c>
      <c r="C590" s="64" t="s">
        <v>589</v>
      </c>
      <c r="D590" s="54">
        <v>1600</v>
      </c>
      <c r="E590" s="54">
        <v>500</v>
      </c>
      <c r="F590" s="52" t="s">
        <v>22</v>
      </c>
      <c r="G590" s="111">
        <v>9</v>
      </c>
    </row>
    <row r="591" s="17" customFormat="1" ht="14.7" customHeight="1" spans="1:7">
      <c r="A591" s="52">
        <v>17</v>
      </c>
      <c r="B591" s="53" t="s">
        <v>649</v>
      </c>
      <c r="C591" s="52" t="s">
        <v>589</v>
      </c>
      <c r="D591" s="54">
        <v>1700</v>
      </c>
      <c r="E591" s="54">
        <v>500</v>
      </c>
      <c r="F591" s="82" t="s">
        <v>22</v>
      </c>
      <c r="G591" s="111">
        <v>9</v>
      </c>
    </row>
    <row r="592" s="17" customFormat="1" ht="14.7" customHeight="1" spans="1:7">
      <c r="A592" s="52">
        <v>18</v>
      </c>
      <c r="B592" s="53" t="s">
        <v>650</v>
      </c>
      <c r="C592" s="52" t="s">
        <v>591</v>
      </c>
      <c r="D592" s="54">
        <v>2990</v>
      </c>
      <c r="E592" s="54">
        <v>2664</v>
      </c>
      <c r="F592" s="82" t="s">
        <v>22</v>
      </c>
      <c r="G592" s="111">
        <v>9</v>
      </c>
    </row>
    <row r="593" s="17" customFormat="1" ht="14.7" customHeight="1" spans="1:7">
      <c r="A593" s="52">
        <v>19</v>
      </c>
      <c r="B593" s="53" t="s">
        <v>651</v>
      </c>
      <c r="C593" s="52" t="s">
        <v>591</v>
      </c>
      <c r="D593" s="54">
        <v>2990</v>
      </c>
      <c r="E593" s="54">
        <v>2664</v>
      </c>
      <c r="F593" s="82" t="s">
        <v>22</v>
      </c>
      <c r="G593" s="111">
        <v>9</v>
      </c>
    </row>
    <row r="594" s="17" customFormat="1" ht="14.7" customHeight="1" spans="1:7">
      <c r="A594" s="52">
        <v>20</v>
      </c>
      <c r="B594" s="53" t="s">
        <v>652</v>
      </c>
      <c r="C594" s="52" t="s">
        <v>593</v>
      </c>
      <c r="D594" s="54">
        <v>2400</v>
      </c>
      <c r="E594" s="54">
        <v>2000</v>
      </c>
      <c r="F594" s="82" t="s">
        <v>22</v>
      </c>
      <c r="G594" s="111">
        <v>9</v>
      </c>
    </row>
    <row r="595" s="17" customFormat="1" ht="14.7" customHeight="1" spans="1:7">
      <c r="A595" s="52">
        <v>21</v>
      </c>
      <c r="B595" s="53" t="s">
        <v>653</v>
      </c>
      <c r="C595" s="52" t="s">
        <v>593</v>
      </c>
      <c r="D595" s="54">
        <v>2400</v>
      </c>
      <c r="E595" s="54">
        <v>2000</v>
      </c>
      <c r="F595" s="82" t="s">
        <v>22</v>
      </c>
      <c r="G595" s="111">
        <v>9</v>
      </c>
    </row>
    <row r="596" s="17" customFormat="1" ht="14.7" customHeight="1" spans="1:7">
      <c r="A596" s="52">
        <v>22</v>
      </c>
      <c r="B596" s="53" t="s">
        <v>654</v>
      </c>
      <c r="C596" s="52" t="s">
        <v>595</v>
      </c>
      <c r="D596" s="54">
        <v>29571</v>
      </c>
      <c r="E596" s="54">
        <v>1500</v>
      </c>
      <c r="F596" s="82" t="s">
        <v>22</v>
      </c>
      <c r="G596" s="111">
        <v>9</v>
      </c>
    </row>
    <row r="597" s="17" customFormat="1" ht="14.7" customHeight="1" spans="1:7">
      <c r="A597" s="52">
        <v>23</v>
      </c>
      <c r="B597" s="53" t="s">
        <v>655</v>
      </c>
      <c r="C597" s="52" t="s">
        <v>595</v>
      </c>
      <c r="D597" s="54">
        <v>2950</v>
      </c>
      <c r="E597" s="54">
        <v>1300</v>
      </c>
      <c r="F597" s="82" t="s">
        <v>22</v>
      </c>
      <c r="G597" s="111">
        <v>9</v>
      </c>
    </row>
    <row r="598" s="17" customFormat="1" ht="14.7" customHeight="1" spans="1:7">
      <c r="A598" s="52">
        <v>24</v>
      </c>
      <c r="B598" s="53" t="s">
        <v>656</v>
      </c>
      <c r="C598" s="52" t="s">
        <v>597</v>
      </c>
      <c r="D598" s="54">
        <v>69000</v>
      </c>
      <c r="E598" s="54">
        <v>2500</v>
      </c>
      <c r="F598" s="82" t="s">
        <v>19</v>
      </c>
      <c r="G598" s="111">
        <v>9</v>
      </c>
    </row>
    <row r="599" s="17" customFormat="1" ht="14.7" customHeight="1" spans="1:7">
      <c r="A599" s="52">
        <v>25</v>
      </c>
      <c r="B599" s="53" t="s">
        <v>657</v>
      </c>
      <c r="C599" s="52" t="s">
        <v>597</v>
      </c>
      <c r="D599" s="54">
        <v>2800</v>
      </c>
      <c r="E599" s="54">
        <v>2400</v>
      </c>
      <c r="F599" s="82" t="s">
        <v>22</v>
      </c>
      <c r="G599" s="111">
        <v>9</v>
      </c>
    </row>
    <row r="600" s="17" customFormat="1" ht="14.7" customHeight="1" spans="1:7">
      <c r="A600" s="52">
        <v>26</v>
      </c>
      <c r="B600" s="53" t="s">
        <v>658</v>
      </c>
      <c r="C600" s="52" t="s">
        <v>599</v>
      </c>
      <c r="D600" s="54">
        <v>2400</v>
      </c>
      <c r="E600" s="54">
        <v>1900</v>
      </c>
      <c r="F600" s="82" t="s">
        <v>22</v>
      </c>
      <c r="G600" s="111">
        <v>9</v>
      </c>
    </row>
    <row r="601" s="17" customFormat="1" ht="14.7" customHeight="1" spans="1:7">
      <c r="A601" s="52">
        <v>27</v>
      </c>
      <c r="B601" s="53" t="s">
        <v>659</v>
      </c>
      <c r="C601" s="52" t="s">
        <v>599</v>
      </c>
      <c r="D601" s="54">
        <v>2960</v>
      </c>
      <c r="E601" s="54">
        <v>2300</v>
      </c>
      <c r="F601" s="82" t="s">
        <v>22</v>
      </c>
      <c r="G601" s="111">
        <v>9</v>
      </c>
    </row>
    <row r="602" s="17" customFormat="1" ht="14.7" customHeight="1" spans="1:7">
      <c r="A602" s="52">
        <v>28</v>
      </c>
      <c r="B602" s="53" t="s">
        <v>660</v>
      </c>
      <c r="C602" s="52" t="s">
        <v>601</v>
      </c>
      <c r="D602" s="54">
        <v>55000</v>
      </c>
      <c r="E602" s="54">
        <v>500</v>
      </c>
      <c r="F602" s="82" t="s">
        <v>19</v>
      </c>
      <c r="G602" s="111">
        <v>9</v>
      </c>
    </row>
    <row r="603" s="17" customFormat="1" ht="14.7" customHeight="1" spans="1:7">
      <c r="A603" s="52">
        <v>29</v>
      </c>
      <c r="B603" s="53" t="s">
        <v>661</v>
      </c>
      <c r="C603" s="52" t="s">
        <v>601</v>
      </c>
      <c r="D603" s="54">
        <v>2600</v>
      </c>
      <c r="E603" s="54">
        <v>1160</v>
      </c>
      <c r="F603" s="82" t="s">
        <v>22</v>
      </c>
      <c r="G603" s="111">
        <v>9</v>
      </c>
    </row>
    <row r="604" s="17" customFormat="1" ht="14.7" customHeight="1" spans="1:7">
      <c r="A604" s="52">
        <v>30</v>
      </c>
      <c r="B604" s="53" t="s">
        <v>662</v>
      </c>
      <c r="C604" s="52" t="s">
        <v>603</v>
      </c>
      <c r="D604" s="54">
        <v>2990</v>
      </c>
      <c r="E604" s="54">
        <v>800</v>
      </c>
      <c r="F604" s="82" t="s">
        <v>22</v>
      </c>
      <c r="G604" s="111">
        <v>9</v>
      </c>
    </row>
    <row r="605" s="17" customFormat="1" ht="14.7" customHeight="1" spans="1:7">
      <c r="A605" s="52">
        <v>31</v>
      </c>
      <c r="B605" s="53" t="s">
        <v>663</v>
      </c>
      <c r="C605" s="52" t="s">
        <v>607</v>
      </c>
      <c r="D605" s="54">
        <v>2990</v>
      </c>
      <c r="E605" s="54">
        <v>200</v>
      </c>
      <c r="F605" s="82" t="s">
        <v>19</v>
      </c>
      <c r="G605" s="111">
        <v>9</v>
      </c>
    </row>
    <row r="606" s="17" customFormat="1" ht="14.7" customHeight="1" spans="1:7">
      <c r="A606" s="52">
        <v>32</v>
      </c>
      <c r="B606" s="53" t="s">
        <v>664</v>
      </c>
      <c r="C606" s="52" t="s">
        <v>607</v>
      </c>
      <c r="D606" s="54">
        <v>2850</v>
      </c>
      <c r="E606" s="54">
        <v>200</v>
      </c>
      <c r="F606" s="82" t="s">
        <v>19</v>
      </c>
      <c r="G606" s="111">
        <v>9</v>
      </c>
    </row>
    <row r="607" s="17" customFormat="1" ht="14.7" customHeight="1" spans="1:7">
      <c r="A607" s="38" t="s">
        <v>102</v>
      </c>
      <c r="B607" s="56" t="s">
        <v>103</v>
      </c>
      <c r="C607" s="52"/>
      <c r="D607" s="39">
        <f>D608+D609</f>
        <v>46820</v>
      </c>
      <c r="E607" s="39">
        <f>E608+E609</f>
        <v>4000</v>
      </c>
      <c r="F607" s="52"/>
      <c r="G607" s="111">
        <v>9</v>
      </c>
    </row>
    <row r="608" s="17" customFormat="1" ht="14.7" customHeight="1" spans="1:7">
      <c r="A608" s="54">
        <v>1</v>
      </c>
      <c r="B608" s="112" t="s">
        <v>665</v>
      </c>
      <c r="C608" s="54" t="s">
        <v>599</v>
      </c>
      <c r="D608" s="54">
        <v>34967</v>
      </c>
      <c r="E608" s="54">
        <v>1000</v>
      </c>
      <c r="F608" s="54" t="s">
        <v>14</v>
      </c>
      <c r="G608" s="111">
        <v>9</v>
      </c>
    </row>
    <row r="609" s="17" customFormat="1" ht="14.7" customHeight="1" spans="1:7">
      <c r="A609" s="52">
        <v>2</v>
      </c>
      <c r="B609" s="53" t="s">
        <v>666</v>
      </c>
      <c r="C609" s="52" t="s">
        <v>607</v>
      </c>
      <c r="D609" s="54">
        <v>11853</v>
      </c>
      <c r="E609" s="54">
        <v>3000</v>
      </c>
      <c r="F609" s="52" t="s">
        <v>19</v>
      </c>
      <c r="G609" s="111">
        <v>9</v>
      </c>
    </row>
    <row r="610" ht="14.7" customHeight="1" spans="1:7">
      <c r="A610" s="67" t="s">
        <v>667</v>
      </c>
      <c r="B610" s="67"/>
      <c r="C610" s="67"/>
      <c r="D610" s="62">
        <f>D611+D613</f>
        <v>379908.77</v>
      </c>
      <c r="E610" s="62">
        <f>E611+E613</f>
        <v>25388</v>
      </c>
      <c r="F610" s="119"/>
      <c r="G610" s="28">
        <v>10</v>
      </c>
    </row>
    <row r="611" s="3" customFormat="1" ht="14.7" customHeight="1" spans="1:7">
      <c r="A611" s="38" t="s">
        <v>37</v>
      </c>
      <c r="B611" s="56" t="s">
        <v>38</v>
      </c>
      <c r="C611" s="38"/>
      <c r="D611" s="39">
        <v>309520.77</v>
      </c>
      <c r="E611" s="39">
        <v>18000</v>
      </c>
      <c r="F611" s="52"/>
      <c r="G611" s="2">
        <v>10</v>
      </c>
    </row>
    <row r="612" s="3" customFormat="1" ht="14.7" customHeight="1" spans="1:7">
      <c r="A612" s="52">
        <v>1</v>
      </c>
      <c r="B612" s="53" t="s">
        <v>668</v>
      </c>
      <c r="C612" s="52" t="s">
        <v>669</v>
      </c>
      <c r="D612" s="54">
        <v>309520.77</v>
      </c>
      <c r="E612" s="54">
        <v>18000</v>
      </c>
      <c r="F612" s="52" t="s">
        <v>14</v>
      </c>
      <c r="G612" s="2">
        <v>10</v>
      </c>
    </row>
    <row r="613" s="3" customFormat="1" ht="14.7" customHeight="1" spans="1:7">
      <c r="A613" s="38" t="s">
        <v>66</v>
      </c>
      <c r="B613" s="56" t="s">
        <v>67</v>
      </c>
      <c r="C613" s="38"/>
      <c r="D613" s="39">
        <v>70388</v>
      </c>
      <c r="E613" s="39">
        <v>7388</v>
      </c>
      <c r="F613" s="52"/>
      <c r="G613" s="2">
        <v>10</v>
      </c>
    </row>
    <row r="614" s="3" customFormat="1" ht="14.7" customHeight="1" spans="1:7">
      <c r="A614" s="52">
        <v>1</v>
      </c>
      <c r="B614" s="53" t="s">
        <v>670</v>
      </c>
      <c r="C614" s="52" t="s">
        <v>669</v>
      </c>
      <c r="D614" s="54">
        <v>70388</v>
      </c>
      <c r="E614" s="54">
        <v>7388</v>
      </c>
      <c r="F614" s="52" t="s">
        <v>14</v>
      </c>
      <c r="G614" s="2">
        <v>10</v>
      </c>
    </row>
  </sheetData>
  <autoFilter ref="A5:G614"/>
  <mergeCells count="20">
    <mergeCell ref="A1:F1"/>
    <mergeCell ref="A2:F2"/>
    <mergeCell ref="A3:B3"/>
    <mergeCell ref="E3:F3"/>
    <mergeCell ref="A7:C7"/>
    <mergeCell ref="A93:C93"/>
    <mergeCell ref="A107:C107"/>
    <mergeCell ref="A182:C182"/>
    <mergeCell ref="A235:C235"/>
    <mergeCell ref="A304:C304"/>
    <mergeCell ref="A390:C390"/>
    <mergeCell ref="A462:C462"/>
    <mergeCell ref="A534:C534"/>
    <mergeCell ref="A610:C610"/>
    <mergeCell ref="A4:A5"/>
    <mergeCell ref="B4:B5"/>
    <mergeCell ref="C4:C5"/>
    <mergeCell ref="D4:D5"/>
    <mergeCell ref="E4:E5"/>
    <mergeCell ref="F4:F5"/>
  </mergeCells>
  <printOptions horizontalCentered="1"/>
  <pageMargins left="0.235416666666667" right="0.235416666666667" top="0.409027777777778" bottom="0.2125"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附件2重大项目投资计划表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GJCPC</dc:creator>
  <dcterms:created xsi:type="dcterms:W3CDTF">2021-01-20T10:57:00Z</dcterms:created>
  <dcterms:modified xsi:type="dcterms:W3CDTF">2021-01-21T03:47:45Z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2052-10.8.0.6501</vt:lpwstr>
  </property>
</Properties>
</file>