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重大简稿 (600)" sheetId="1" r:id="rId1"/>
  </sheets>
  <definedNames>
    <definedName name="_xlnm._FilterDatabase" localSheetId="0" hidden="1">'重大简稿 (600)'!$A$4:$XEU$864</definedName>
    <definedName name="_xlnm.Print_Titles" localSheetId="0">'重大简稿 (600)'!$3:$4</definedName>
  </definedNames>
  <calcPr calcId="144525"/>
</workbook>
</file>

<file path=xl/sharedStrings.xml><?xml version="1.0" encoding="utf-8"?>
<sst xmlns="http://schemas.openxmlformats.org/spreadsheetml/2006/main" count="2506" uniqueCount="921">
  <si>
    <t>附件2</t>
  </si>
  <si>
    <t>2025年分地市重大水利项目投资计划表</t>
  </si>
  <si>
    <t>序号</t>
  </si>
  <si>
    <t>项目名称</t>
  </si>
  <si>
    <t>建设地点</t>
  </si>
  <si>
    <t>总投资</t>
  </si>
  <si>
    <t>2025年度目标任务</t>
  </si>
  <si>
    <t>计划投资</t>
  </si>
  <si>
    <t>项目阶段</t>
  </si>
  <si>
    <t>全省总计</t>
  </si>
  <si>
    <t>一</t>
  </si>
  <si>
    <t>福州市</t>
  </si>
  <si>
    <t>①</t>
  </si>
  <si>
    <t>流域防洪防潮工程</t>
  </si>
  <si>
    <t>江阴工业集中区东部填海工程及配套项目（一期）</t>
  </si>
  <si>
    <t>福清市</t>
  </si>
  <si>
    <t>续建</t>
  </si>
  <si>
    <t>福州江阴港城经济区东部产业区壁头河及壁头节制闸工程（本项目分为壁头河项目与节制闸项目）</t>
  </si>
  <si>
    <t>推进前期</t>
  </si>
  <si>
    <t>连江县浦口片区防洪排涝工程项目</t>
  </si>
  <si>
    <t>连江县</t>
  </si>
  <si>
    <t>连江县牛溪流域后坂至蓼沿段防洪治理工程</t>
  </si>
  <si>
    <t>连江县西北经济区云路溪防洪治理工程</t>
  </si>
  <si>
    <t>牛溪流域杏林至朱公段防洪治理工程</t>
  </si>
  <si>
    <t>计划开工</t>
  </si>
  <si>
    <t>牛溪流域朱公至桂林段防洪治理工程</t>
  </si>
  <si>
    <t>花园溪坑口至旺庄段山洪沟治理工程</t>
  </si>
  <si>
    <t>敖江下游幕浦片、洪塘片防洪排涝工程</t>
  </si>
  <si>
    <t>连江县大官坂垦区青屿水闸除险加固工程</t>
  </si>
  <si>
    <t>连江县大官坂垦区金牌水闸除险加固工程（改扩建）</t>
  </si>
  <si>
    <t>连江县潘渡片区排涝工程（潘渡-商学院片）</t>
  </si>
  <si>
    <t>闽江下游南港南岸防洪六期工程</t>
  </si>
  <si>
    <t>闽侯县</t>
  </si>
  <si>
    <t>龙祥岛防洪堤加固工程</t>
  </si>
  <si>
    <t>荆溪镇关中村河道护岸修复工程项目</t>
  </si>
  <si>
    <t>闽江流域闽侯青口段防洪工程</t>
  </si>
  <si>
    <t>闽江大樟溪流域防洪提升工程永泰塘前段</t>
  </si>
  <si>
    <t>永泰县</t>
  </si>
  <si>
    <t>永泰县清凉溪渔溪村至城关段河道治理工程</t>
  </si>
  <si>
    <t>永泰县清凉溪红星村至渔溪村段河道治理工程</t>
  </si>
  <si>
    <t>福建罗源牛坑湾港口及加工物流区围垦工程(水利部分)</t>
  </si>
  <si>
    <t>罗源县</t>
  </si>
  <si>
    <t>罗源台商投资区下杭河治理工程</t>
  </si>
  <si>
    <t>罗源县滨海新城沿线环境品质提升工程（环松山湖品质提升项目）</t>
  </si>
  <si>
    <t>罗源县鉴江圣塘二级渔港项目（水运工程）</t>
  </si>
  <si>
    <t>罗源县鉴江镇程家洋牛梅溪水库除险加固工程</t>
  </si>
  <si>
    <t>长乐区克凤五门闸重建工程</t>
  </si>
  <si>
    <t>长乐区</t>
  </si>
  <si>
    <t>闽江干流防洪提升工程（福州段）</t>
  </si>
  <si>
    <t>②</t>
  </si>
  <si>
    <t>安全生态水系建设</t>
  </si>
  <si>
    <t>福建省闽江北港幸福河湖建设项目</t>
  </si>
  <si>
    <t>福州</t>
  </si>
  <si>
    <t>永泰县莒口溪安全生态水系建设项目</t>
  </si>
  <si>
    <t>磨洋河排涝提升工程</t>
  </si>
  <si>
    <t>晋安区</t>
  </si>
  <si>
    <t>闽清县溪口景观水闸工程</t>
  </si>
  <si>
    <t>闽清县</t>
  </si>
  <si>
    <t>闽清县山洪沟治理工程（15条）</t>
  </si>
  <si>
    <t>闽清县水文监测中心项目</t>
  </si>
  <si>
    <t>溪滨公园壅水坝修复改造工程</t>
  </si>
  <si>
    <t>连江县敖江下游南江滨段安全生态水系建设项目</t>
  </si>
  <si>
    <t>永泰县白云溪（白云段）及其支流安全生态水系建设项目</t>
  </si>
  <si>
    <t>罗源县霍口岱江安全生态水系建设项目</t>
  </si>
  <si>
    <t>一都镇一都溪安全生态水系建设项目</t>
  </si>
  <si>
    <t>南屿镇五溪河道安全生态水系建设项目</t>
  </si>
  <si>
    <t>高新区</t>
  </si>
  <si>
    <t>连江县财溪上游段安全生态水系建设项目</t>
  </si>
  <si>
    <t>闽侯县青口镇梅溪安全生态水系建设项目</t>
  </si>
  <si>
    <t>永泰县九老溪（丹云段）安全生态水系建设项目</t>
  </si>
  <si>
    <t>福清市龙田锦美村万里安全生态水系建设</t>
  </si>
  <si>
    <t>③</t>
  </si>
  <si>
    <t>流域综合整治工程</t>
  </si>
  <si>
    <t>龙江中上游东张水库坝下至太城溪口段河道生态修复工程</t>
  </si>
  <si>
    <t>福清市龙江中下游（南门闸至滨海大通道）综合治理工程</t>
  </si>
  <si>
    <t>江南片区南塘河与南宫河之间连接河整治工程</t>
  </si>
  <si>
    <t>贵安核心区（福飞路以南）防洪排涝长生三支河整治工程</t>
  </si>
  <si>
    <t>闽侯县南通镇洋中溪流域综合治理项目</t>
  </si>
  <si>
    <t>闽侯旗山湖工程</t>
  </si>
  <si>
    <t>龙祥岛江中村中德兴业流域水利项目</t>
  </si>
  <si>
    <t>祥谦镇枕峰村324过道至建华管桩段排洪渠修复工程</t>
  </si>
  <si>
    <t>塔礁洲病堤整治工程</t>
  </si>
  <si>
    <t>闽侯经开区新浦路铁路下穿涝点整治项目</t>
  </si>
  <si>
    <t>青口镇域水毁河道护岸修复工程</t>
  </si>
  <si>
    <t>鸿尾乡穆源溪沿岸农田复垦项目</t>
  </si>
  <si>
    <t>闽侯县洋里乡配套水系修复治理工程</t>
  </si>
  <si>
    <t>永泰县大樟溪（永泰城关段）重点流域水环境综合治理项目</t>
  </si>
  <si>
    <t>永泰县清凉镇白云溪流域古岸段重点山洪沟治理项目</t>
  </si>
  <si>
    <t>福州都市圈重要水源地(永泰大樟溪)生态保护与综合治理项目</t>
  </si>
  <si>
    <t>福建福州市罗源县金溪中房镇大圆村至乾溪村段河道治理工程</t>
  </si>
  <si>
    <t>白塔乡村振兴产业园配套基础设施工程排洪渠二期项目</t>
  </si>
  <si>
    <t>乡镇支河道清淤疏浚工程</t>
  </si>
  <si>
    <t>潭头镇百榕河周边水网清淤疏浚工程</t>
  </si>
  <si>
    <t>闽清县中小河流安仁溪综合治理项目(一期)</t>
  </si>
  <si>
    <t>闽清县中小河流安仁溪综合治理项目(二期)</t>
  </si>
  <si>
    <t>岭里水库及中型灌区提升改造项目</t>
  </si>
  <si>
    <t>闽清县梅溪流域综合治理项目梅城镇段</t>
  </si>
  <si>
    <t>闽清县梅溪流域综合治理项目白樟镇段</t>
  </si>
  <si>
    <t>闽清县梅溪流域综合治理项目坂东镇段</t>
  </si>
  <si>
    <t>闽江下游数字孪生流域研究基地</t>
  </si>
  <si>
    <t>城区（新城）污水改造</t>
  </si>
  <si>
    <t>闽清县梅溪流域综合治理项目省璜镇段(一期）</t>
  </si>
  <si>
    <t>闽清县梅溪流域综合治理项目省璜镇段(二期）</t>
  </si>
  <si>
    <t>闽清县梅溪流域综合治理项目省璜镇段(三期）</t>
  </si>
  <si>
    <t>④</t>
  </si>
  <si>
    <t>城区内涝防治项目</t>
  </si>
  <si>
    <t>琯头镇区防洪排涝（东边河至塘头河段、秦川河至山兜河段）项目</t>
  </si>
  <si>
    <t>连江县城区排涝工程</t>
  </si>
  <si>
    <t>罗源城市排水防涝提升项目一期</t>
  </si>
  <si>
    <t>牛坑湾闽台产业融合园防洪排涝工程</t>
  </si>
  <si>
    <t>首占新区东岱湖防洪渠工程（富源段）</t>
  </si>
  <si>
    <t>五后溪上游段河道建设工程(防洪排涝工程一标段)</t>
  </si>
  <si>
    <t>五后溪上游段河道建设工程(防洪排涝工程二标段)</t>
  </si>
  <si>
    <t>五后溪上游段河道建设工程(桥梁工程)</t>
  </si>
  <si>
    <t>马尾区亭江镇排洪渠整治工程(亭江中心区山洪排涝工程二期)</t>
  </si>
  <si>
    <t>马尾区</t>
  </si>
  <si>
    <t>闽清县坂东城市防洪排涝及水资源综合治理工程项目</t>
  </si>
  <si>
    <t>坂东、白中水闸改造</t>
  </si>
  <si>
    <t>城区防洪堤排涝设备提升改造</t>
  </si>
  <si>
    <t>大学城防洪排涝能力提升工程</t>
  </si>
  <si>
    <t>琴亭湖湖体清於及泵站提升和周边井店湖、涧田湖清於工程</t>
  </si>
  <si>
    <t>⑤</t>
  </si>
  <si>
    <t>蓄水工程</t>
  </si>
  <si>
    <t>融城滞洪湖建设工程</t>
  </si>
  <si>
    <t>西溪水库</t>
  </si>
  <si>
    <t>横溪水库</t>
  </si>
  <si>
    <t>“一库两线”龙湘水库</t>
  </si>
  <si>
    <t>罗源县昌西水库工程</t>
  </si>
  <si>
    <t>上莲水库（中型）</t>
  </si>
  <si>
    <t>金沙水库</t>
  </si>
  <si>
    <t>⑥</t>
  </si>
  <si>
    <t>引调水工程</t>
  </si>
  <si>
    <t>福清市东张水库灌区龙高片节水改造项目</t>
  </si>
  <si>
    <t>福清市闽调龙高支线改扩建工程</t>
  </si>
  <si>
    <t>东张水库至阳下新局水库水源连通工程</t>
  </si>
  <si>
    <t>东张水库到江阴洋边调节库水源连通工程Ⅱ标段</t>
  </si>
  <si>
    <t>江阴屿礁村坝头至江阴洋边调节库输水管道工程</t>
  </si>
  <si>
    <t>东张水库至江阴工业区供水工程（洋边调节库至江阴水厂段）</t>
  </si>
  <si>
    <t>长乐区朝阳洞拓宽工程</t>
  </si>
  <si>
    <t>福州市江北城区山洪防治及生态补水工程</t>
  </si>
  <si>
    <t>省璜山边村灌溉水渠及拦水坝工程</t>
  </si>
  <si>
    <t>闽江口城市群水资源配置提质增效工程</t>
  </si>
  <si>
    <t>永泰、福州、长乐、莆田</t>
  </si>
  <si>
    <t>⑦</t>
  </si>
  <si>
    <t>城乡供水一体化建设</t>
  </si>
  <si>
    <t>连江县城乡供水一体化</t>
  </si>
  <si>
    <t>南通水厂供水工程</t>
  </si>
  <si>
    <t>闽侯县水厂提升改造及供水管网工程</t>
  </si>
  <si>
    <t>闽侯县城镇供水工程</t>
  </si>
  <si>
    <t>闽侯县城供水一体化建设工程</t>
  </si>
  <si>
    <t>永泰县城乡供水一体化</t>
  </si>
  <si>
    <t>罗源县城乡供水一体化</t>
  </si>
  <si>
    <t>罗源县西北片区引调水工程</t>
  </si>
  <si>
    <t>长乐区城乡供水一体化工程一期项目</t>
  </si>
  <si>
    <t>长乐区城乡供水一体化工程二期项目</t>
  </si>
  <si>
    <t>寿山乡供水修复及改造提升</t>
  </si>
  <si>
    <t>闽清县城乡供水一体化单村供水工程</t>
  </si>
  <si>
    <t>闽清县南部片区引水和供水工程</t>
  </si>
  <si>
    <t>二</t>
  </si>
  <si>
    <t>厦门市</t>
  </si>
  <si>
    <t>浦声水闸工程</t>
  </si>
  <si>
    <t>同安区</t>
  </si>
  <si>
    <t>后溪水闸提升改造工程</t>
  </si>
  <si>
    <t>集美区</t>
  </si>
  <si>
    <t>集杏海堤水闸大修及提升改造工程</t>
  </si>
  <si>
    <t>马銮湾新城芸尾水道防洪排涝工程</t>
  </si>
  <si>
    <t>海沧区</t>
  </si>
  <si>
    <t>马銮湾新城内湾流域水闸工程一期工程—马銮湾新城深青溪水闸</t>
  </si>
  <si>
    <t>马銮湾新城内湾流域水闸工程一期工程—马銮湾新城瑶山溪水闸</t>
  </si>
  <si>
    <t>马銮湾新城环湾南溪行洪河道改造工程</t>
  </si>
  <si>
    <t>马銮湾新城鼎美排洪渠防洪排涝工程</t>
  </si>
  <si>
    <t>马銮湾新城过芸溪下游流域整治工程</t>
  </si>
  <si>
    <t>同安新城文体公建群周边护岸完善工程</t>
  </si>
  <si>
    <t>厦门市集美区防洪排涝整治工程</t>
  </si>
  <si>
    <t>筼筜湖南北片区排水排涝系统改造工程</t>
  </si>
  <si>
    <t>思明区</t>
  </si>
  <si>
    <t>筼筜湖南岸排水排涝系统工程</t>
  </si>
  <si>
    <t>环东海域新城琼头外侧海域生态修复工程（防洪治理）</t>
  </si>
  <si>
    <t>福建省厦门市集美区瑶山溪流域水生态保护修复工程</t>
  </si>
  <si>
    <t>环东海域新城东西溪入海段护岸完善工程</t>
  </si>
  <si>
    <t>高集海堤开口改造工程</t>
  </si>
  <si>
    <t>马銮湾新城雨洪生态补水工程（田边水闸至过芸溪段）</t>
  </si>
  <si>
    <t>竹坝水库库区周边截流工程</t>
  </si>
  <si>
    <t>莲花镇雨洪转输工程（二期）</t>
  </si>
  <si>
    <t>同安新城官浔溪（环东海域新城段）综合治理工程</t>
  </si>
  <si>
    <t>杏林湾生态环境整治提升一期工程</t>
  </si>
  <si>
    <t>同翔高新城产业公共服务配套建设项目-苏厝溪流域整治及绿化工程（二期）</t>
  </si>
  <si>
    <t>同翔高新城产业公共服务配套建设项目-东寮片区流域生态修复及耕地复耕工程（一期）</t>
  </si>
  <si>
    <t>厦门新机场莲河片区防洪及排水除涝工程</t>
  </si>
  <si>
    <t>翔安区</t>
  </si>
  <si>
    <t>环东浪漫线（下潭尾段）岸线整治工程及湾区排洪截污工程</t>
  </si>
  <si>
    <t>厦门新机场莲河片区防潮海堤工程</t>
  </si>
  <si>
    <t>厦门新机场北部片区水系整治工程</t>
  </si>
  <si>
    <t>厦门新机场北部片区水系2号水闸工程</t>
  </si>
  <si>
    <t>厦门海洋高新区启动区二期项目-鼓锣水系海沟生态整治工程</t>
  </si>
  <si>
    <t>厦门海洋高新区启动区二期项目-欧厝东水系海沟生态整治工程</t>
  </si>
  <si>
    <t>环东浪漫线护岸及生态修复工程（琼头段）</t>
  </si>
  <si>
    <t>翔安新城港汊流域北片区及港汊水系市政配套工程（二期）</t>
  </si>
  <si>
    <t>环东海域滨海旅游浪漫线三期工程-下后滨段海岸生态保护修复项目</t>
  </si>
  <si>
    <t>集美区杏林湾水生态保护修复工程</t>
  </si>
  <si>
    <t>莲花水库溪林排涝泵站迁改建</t>
  </si>
  <si>
    <t>海沧南部3#排洪渠下游段(港南路—沧江路）工程</t>
  </si>
  <si>
    <t>集美新城北站片区2#排洪渠工程</t>
  </si>
  <si>
    <t>张埭桥水库及周边村庄防洪排涝工程</t>
  </si>
  <si>
    <t>溪头水库扩建工程</t>
  </si>
  <si>
    <t xml:space="preserve">汀溪-翔安原水工程二期（汀溪-旧324国道段） </t>
  </si>
  <si>
    <t>西源引水渠改造加固工程</t>
  </si>
  <si>
    <t>福建省厦门市坂头右干渠引水工程</t>
  </si>
  <si>
    <t>九龙江北溪引水左干渠提升改造工程</t>
  </si>
  <si>
    <t>坂头右干渠改造工程—三南路（324国道—杏林水厂段）</t>
  </si>
  <si>
    <t>溪头水库配套原水工程（同安东路至翔安北水厂段）</t>
  </si>
  <si>
    <t>三</t>
  </si>
  <si>
    <t>宁德市</t>
  </si>
  <si>
    <t>闽江流域（古田段）防洪工程</t>
  </si>
  <si>
    <t>古田县</t>
  </si>
  <si>
    <t>赛江流域防洪六期工程寿宁县防洪工程</t>
  </si>
  <si>
    <t>寿宁县</t>
  </si>
  <si>
    <t>赛江流域四期（福安段）防洪提升工程</t>
  </si>
  <si>
    <t>福安市</t>
  </si>
  <si>
    <t>福鼎市桐山溪橡胶坝护坦加固工程</t>
  </si>
  <si>
    <t>福鼎市</t>
  </si>
  <si>
    <t>宁德市蕉城区八都溪北片区基础配套设施一期建设项目（水利工程)</t>
  </si>
  <si>
    <t>蕉城区</t>
  </si>
  <si>
    <t>代溪镇玉洋溪安全生态水系建设项目</t>
  </si>
  <si>
    <t>屏南县</t>
  </si>
  <si>
    <t>福安市社口坦洋溪安全生态水系建设项目</t>
  </si>
  <si>
    <t>溪潭镇磻溪安全生态水系建设项目</t>
  </si>
  <si>
    <t>桐油溪安全生态水系建设项目</t>
  </si>
  <si>
    <t>霞浦县</t>
  </si>
  <si>
    <t>龙潭溪流域安全生态水系建设项目</t>
  </si>
  <si>
    <t>霍童溪八都镇安全生态水系建设项目三期</t>
  </si>
  <si>
    <t>南阳镇南阳溪安全生态水系建设项目</t>
  </si>
  <si>
    <t>西溪（芹洋段）安全生态水系建设项目</t>
  </si>
  <si>
    <t>城阳镇富濑溪安全生态水系建设项目</t>
  </si>
  <si>
    <t>东溪上白石镇段安全生态水系建设项目</t>
  </si>
  <si>
    <t>店下溪安全生态水系建设项目</t>
  </si>
  <si>
    <t>柘荣县西溪流域（黄柏段）安全水生态水系建设项目</t>
  </si>
  <si>
    <t>柘荣县</t>
  </si>
  <si>
    <t>寿宁县斜滩镇斜滩溪大溪头段安全生态水系建设项目</t>
  </si>
  <si>
    <t>福安市黄兰溪（穆云段）安全生态水系建设项目</t>
  </si>
  <si>
    <t>福安市溪柄镇大洪太溪、兰北溪安全生态水系建设项目</t>
  </si>
  <si>
    <t>福鼎市管阳镇安全生态水系建设项目</t>
  </si>
  <si>
    <t>福鼎市沿州溪安全生态水系建设项目</t>
  </si>
  <si>
    <t xml:space="preserve">屏南县棠口溪岭下河段安全水生态水系建设项目 </t>
  </si>
  <si>
    <t>屏南县金造溪（甘棠河段）安全水生态水系建设项目</t>
  </si>
  <si>
    <t>鹤塘溪安全生态水系建设项目</t>
  </si>
  <si>
    <t>古田县达才溪端上段安全生态水系建设 项目</t>
  </si>
  <si>
    <t>里洋溪岭里段安全生态水系建设项目</t>
  </si>
  <si>
    <t>黛溪屏南县代溪镇长宦村至代溪村段、熙岭乡乾头村段防洪工程</t>
  </si>
  <si>
    <t>霍童溪屏南县岭下乡岭下村、福竹村段防洪工程</t>
  </si>
  <si>
    <t>闽江流域（屏南段）综合治理项目</t>
  </si>
  <si>
    <t>寿宁县寿泰溪坑底段防洪工程（龙井村、地洋村段）</t>
  </si>
  <si>
    <t>福安市溪柄镇茜洋村段河道治理工程</t>
  </si>
  <si>
    <t>寿宁县水系连通及水美乡村建设项目</t>
  </si>
  <si>
    <t>柏源溪古田县兰塔村至新舫村、钱坂村上游段河道治理工程</t>
  </si>
  <si>
    <t>宁德市城澳片区防洪排涝工程</t>
  </si>
  <si>
    <t>东湖清淤整治工程</t>
  </si>
  <si>
    <t>市直东侨</t>
  </si>
  <si>
    <t>硖门畲族乡庙后溪山洪治理（高水高排）工程</t>
  </si>
  <si>
    <t>福安市下邳纵三路西侧排洪渠</t>
  </si>
  <si>
    <t>霞浦县下浒镇三屿区域大屿水闸和柏湾水闸工程</t>
  </si>
  <si>
    <t>福建省宁德市福安经济开发区排涝工程</t>
  </si>
  <si>
    <t>湾坞西片区一期垦区防洪排涝一期工程</t>
  </si>
  <si>
    <t>宁德时代新能源电池金垂基地防洪排涝工程</t>
  </si>
  <si>
    <t>闽东苏区防洪防潮（一期）工程</t>
  </si>
  <si>
    <t>福建省福鼎市秦屿镇潘（番）岐头围垦工程</t>
  </si>
  <si>
    <t>蕉城区海堤除险加固工程</t>
  </si>
  <si>
    <t>霞浦县海堤治理工程</t>
  </si>
  <si>
    <t>福建省霞浦县田螺岗水库工程</t>
  </si>
  <si>
    <t>福安市溪尾水库工程</t>
  </si>
  <si>
    <t>福鼎市管阳溪跨流域引水工程溪头水库工程★</t>
  </si>
  <si>
    <t>福建上白石水利枢纽工程</t>
  </si>
  <si>
    <t>古田县黄田仔水库工程</t>
  </si>
  <si>
    <t>霞浦县吴坑水库工程</t>
  </si>
  <si>
    <t>霞浦县松村水库工程</t>
  </si>
  <si>
    <t>宁德市中心城区湖库连通水资源优化配置工程项目★</t>
  </si>
  <si>
    <t>福安市穆阳溪引水一期工程★</t>
  </si>
  <si>
    <t>福安市城区供水工程★</t>
  </si>
  <si>
    <t>福安市南部片区引水供水建设工程</t>
  </si>
  <si>
    <t>福安市穆阳溪引水二期工程</t>
  </si>
  <si>
    <t>蕉城区城乡供水一体化（一期）</t>
  </si>
  <si>
    <t>古田县城乡供水一体化★</t>
  </si>
  <si>
    <t>屏南县城乡供水一体化★</t>
  </si>
  <si>
    <t>周宁县城乡供水一体化项目★</t>
  </si>
  <si>
    <t>周宁县</t>
  </si>
  <si>
    <t>寿宁县城乡供水一体化★</t>
  </si>
  <si>
    <t>福安市城乡供水一体化项目一期★</t>
  </si>
  <si>
    <t>福安市城乡供水一体化项目二期</t>
  </si>
  <si>
    <t>柘荣县城乡供水一体化工程（小型引调水工程）</t>
  </si>
  <si>
    <t>福鼎市城乡供水一体化★</t>
  </si>
  <si>
    <t>霞浦县城乡供水一体化★</t>
  </si>
  <si>
    <t>四</t>
  </si>
  <si>
    <t>莆田市</t>
  </si>
  <si>
    <t>木兰溪港利水闸拆除重建工程</t>
  </si>
  <si>
    <t>荔城区</t>
  </si>
  <si>
    <t>木兰溪张镇、南箕、乌桥等水（旱）闸除险加固工程</t>
  </si>
  <si>
    <t>莆田宁海闸枢纽工程</t>
  </si>
  <si>
    <t>涵江区</t>
  </si>
  <si>
    <t>木兰溪防洪提升工程仙游段一期</t>
  </si>
  <si>
    <t>仙游县</t>
  </si>
  <si>
    <t>仙游县枫慈溪下游段防洪提升工程</t>
  </si>
  <si>
    <t>城厢区山利水库除险加固工程</t>
  </si>
  <si>
    <t>城厢区</t>
  </si>
  <si>
    <t>城厢区东海段海堤提升加固工程</t>
  </si>
  <si>
    <t>下磨溪文献段排洪减灾河道改造工程</t>
  </si>
  <si>
    <t>澄峰围垦菜屿水闸除险加固工程</t>
  </si>
  <si>
    <t>北高镇美兰水闸除险加固工程</t>
  </si>
  <si>
    <t>涵江区台风“杜苏芮”“海葵”水利工程水毁修复项目</t>
  </si>
  <si>
    <t>福建省莆田市涵江区江口新闸建设工程</t>
  </si>
  <si>
    <t>涵江区海岑河两岸海堤改扩建工程</t>
  </si>
  <si>
    <t>秀屿区病险海堤除险加固工程</t>
  </si>
  <si>
    <t>秀屿区</t>
  </si>
  <si>
    <t>秀屿区东峤四孔闸除险加固工程</t>
  </si>
  <si>
    <t>秀屿区赤坡七孔闸除险加固工程</t>
  </si>
  <si>
    <t>秀屿区南日海堤东排涝闸除险加固工程</t>
  </si>
  <si>
    <t>仙游县木兰溪支流松坂溪安全生态水系建设项目</t>
  </si>
  <si>
    <t>福建省木兰溪下游水生态修复与治理 工程</t>
  </si>
  <si>
    <t>荔城区、城厢区、涵江区、秀屿区</t>
  </si>
  <si>
    <t>莆田市木兰溪木兰陂片区综合治理及品质提升工程</t>
  </si>
  <si>
    <t>莆田绿心水上巴士夜游项目</t>
  </si>
  <si>
    <t>仙游县延寿溪河道整治工程（钟山段）</t>
  </si>
  <si>
    <t>仙游县仙水溪河道整治工程（芹山-后坑段）</t>
  </si>
  <si>
    <t>城厢区西湖溪支流海棠溪山洪整治工程</t>
  </si>
  <si>
    <t>东圳库区生态修复工程</t>
  </si>
  <si>
    <t>福建省延寿溪幸福河湖建设项目</t>
  </si>
  <si>
    <t>黄石镇工艺美术城片区水系连通整治工程</t>
  </si>
  <si>
    <t>萩芦溪支流生态修复治理工程（萩芦段）</t>
  </si>
  <si>
    <t>萩芦溪河道整治工程（庄边段）</t>
  </si>
  <si>
    <t>涵江区中小河流治理项目（溪口河流域）</t>
  </si>
  <si>
    <t>涵江区中小河流治理项目（萩芦溪流域）</t>
  </si>
  <si>
    <t>莆田市城区排涝（张镇）泵站工程</t>
  </si>
  <si>
    <t>城厢区木兰溪沿岸华林园区防洪排涝建设项目</t>
  </si>
  <si>
    <t>霞林排涝泵站建设工程</t>
  </si>
  <si>
    <t>莆田市涵江区木兰溪北洋河网排涝泵站工程</t>
  </si>
  <si>
    <t>莆田市秀屿区高铁南片区北组团周边排洪渠整治及配套工程</t>
  </si>
  <si>
    <t>莆田市秀屿区清塘片区排洪渠及配套绿化工程</t>
  </si>
  <si>
    <t>莆田市西音水库</t>
  </si>
  <si>
    <t>福建仙游木兰库区工程</t>
  </si>
  <si>
    <t>涵江区小型水库工程</t>
  </si>
  <si>
    <t>莆田市东圳水利枢纽引水配套工程</t>
  </si>
  <si>
    <t>城厢区、荔城区、秀屿区、北岸</t>
  </si>
  <si>
    <t>闽江口城市群水资源配置提质增效工程（莆田线）</t>
  </si>
  <si>
    <t>福州永泰县、莆田涵江区</t>
  </si>
  <si>
    <t>福建省仙游县双溪口水库引水工程</t>
  </si>
  <si>
    <t>涵江区外度水资源引调和生态补水工程</t>
  </si>
  <si>
    <t>涵江区萩芦溪水资源引调和生态补水工程</t>
  </si>
  <si>
    <t>涵江区湖库连通水资源引调工程</t>
  </si>
  <si>
    <t>湄洲岛再生水利用配置试点项目</t>
  </si>
  <si>
    <t>湄洲岛</t>
  </si>
  <si>
    <t>莆田市城乡供水一体化试点项目（仙游县）</t>
  </si>
  <si>
    <t>莆田市城乡供水一体化试点项目（城厢区）</t>
  </si>
  <si>
    <t>莆田市城乡供水一体化试点项目（荔城区）</t>
  </si>
  <si>
    <t>莆田市城乡供水一体化试点项目（涵江区）</t>
  </si>
  <si>
    <t>莆田市城乡供水一体化试点项目（秀屿区）</t>
  </si>
  <si>
    <t>五</t>
  </si>
  <si>
    <t>泉州市</t>
  </si>
  <si>
    <t>福建省泉州市安平大型水闸重建工程</t>
  </si>
  <si>
    <t>晋江市</t>
  </si>
  <si>
    <t>福建省晋江市溜滨中型水闸重建工程</t>
  </si>
  <si>
    <t>福建省晋江市雪上沟（雪上水闸～水头水闸）防洪治理工程</t>
  </si>
  <si>
    <t>晋江防洪提升工程南安段一期</t>
  </si>
  <si>
    <t>南安市</t>
  </si>
  <si>
    <t>晋江防洪提升工程南安段二期</t>
  </si>
  <si>
    <t>福建省惠安县侨群中型水闸建设工程</t>
  </si>
  <si>
    <t>惠安县</t>
  </si>
  <si>
    <t>惠安县蔗潭溪曲江水闸工程</t>
  </si>
  <si>
    <t>晋江防洪提升工程安溪段一期</t>
  </si>
  <si>
    <t>安溪县</t>
  </si>
  <si>
    <t>晋江防洪提升工程安溪段二期</t>
  </si>
  <si>
    <t>晋江防洪提升工程安溪段三期</t>
  </si>
  <si>
    <t>闽江防洪提升工程德化段一期</t>
  </si>
  <si>
    <t>德化县</t>
  </si>
  <si>
    <t>惠安县黄塘溪(黄塘段二期)安全生态水系建设项目</t>
  </si>
  <si>
    <t>洛江区安全生态水系项目</t>
  </si>
  <si>
    <t>洛江区</t>
  </si>
  <si>
    <t>南安市安全生态水系项目</t>
  </si>
  <si>
    <t>惠安县安全生态水系项目</t>
  </si>
  <si>
    <t>安溪县安全生态水系项目</t>
  </si>
  <si>
    <t>永春县安全生态水系项目</t>
  </si>
  <si>
    <t>永春县</t>
  </si>
  <si>
    <t>德化县安全生态水系项目</t>
  </si>
  <si>
    <t>洛阳江幸福河湖试点工程</t>
  </si>
  <si>
    <t>洛阳江西埭桥至福厦高速桥河段河道治理工程</t>
  </si>
  <si>
    <t>虺湖水生态修复工程</t>
  </si>
  <si>
    <t>晋江市陈埭水环境综合整治工程</t>
  </si>
  <si>
    <t>池峰路南延片区水系整治工程</t>
  </si>
  <si>
    <t>晋江市水源地（东山水库、溪边水库、草洪塘水库）初期雨水截留工程</t>
  </si>
  <si>
    <t>泉州芯谷石井临港高新区B片区生态保护修护工程</t>
  </si>
  <si>
    <t>南安市乐峰镇炉星至炉中段河道治理工程</t>
  </si>
  <si>
    <t>惠安县林辋溪辋川峰崎段河道整治工程</t>
  </si>
  <si>
    <t>惠安县林辋溪梧塘段至西溪段中小河流治理工程</t>
  </si>
  <si>
    <t>惠安县林辋溪螺阳段河道整治工程</t>
  </si>
  <si>
    <t>惠安县林辋溪源头段中小河流治理工程</t>
  </si>
  <si>
    <t>林辋溪溪滨公园段水文整治生态修复工程</t>
  </si>
  <si>
    <t>惠安县东南部海岸带生态保护与修复工程</t>
  </si>
  <si>
    <t>湄洲湾南岸生态陆海统筹综合治理示范项目</t>
  </si>
  <si>
    <t>泉州东部重要水源地跨区域协同整治修复项目</t>
  </si>
  <si>
    <t>安溪县龙津溪龙涓乡举溪段河道治理工程</t>
  </si>
  <si>
    <t>安溪县龙涓乡龙涓溪西兴河道治理工程</t>
  </si>
  <si>
    <t>安溪县龙涓乡高层溪泥洋段至水口段河道治理工程</t>
  </si>
  <si>
    <t>永春县桂洋镇暗坑水库下游河道安全防护工程</t>
  </si>
  <si>
    <t>闽江流域德化段2024年水环境综合治理（盖德段）</t>
  </si>
  <si>
    <t>闽江流域德化段2024年水环境综合治理（水口段）</t>
  </si>
  <si>
    <t>闽江流域德化段2024年水环境综合治理（杨梅段）</t>
  </si>
  <si>
    <t>泉州市金鸡库区左岸生态修复工程</t>
  </si>
  <si>
    <t>福建省晋江市滨江片区溪头排涝泵站</t>
  </si>
  <si>
    <t>福建省晋江市晋东片区排涝工程（含团结排涝泵站、九十九溪乌边港段防洪治理工程）</t>
  </si>
  <si>
    <t>南安市洪濑镇谯琉重点区域排涝治理项目</t>
  </si>
  <si>
    <t>福建省惠安县黄塘镇区域排涝工程</t>
  </si>
  <si>
    <t>福建省惠安县螺城、辋川镇区域排涝工程</t>
  </si>
  <si>
    <t>德化县城关宝美溪片区高水高排及综合治理工程项目</t>
  </si>
  <si>
    <t>泉州台商投资区泄洪渠及护岸工程</t>
  </si>
  <si>
    <t>台商投资区</t>
  </si>
  <si>
    <t>桃源滞洪排涝工程</t>
  </si>
  <si>
    <t>南安市洪梅镇大帽山水库工程</t>
  </si>
  <si>
    <t>安溪县福潭水库</t>
  </si>
  <si>
    <t>安溪县参林水库工程</t>
  </si>
  <si>
    <t>安溪县虎邱镇洪恩岩水库</t>
  </si>
  <si>
    <t>永春县珩坂水库工程</t>
  </si>
  <si>
    <t>永春县桂洋镇暗坑水库工程</t>
  </si>
  <si>
    <t>永春县一都苏合水库</t>
  </si>
  <si>
    <t>永春县下洋镇北苏坂水库</t>
  </si>
  <si>
    <t>永春县荷殊水库</t>
  </si>
  <si>
    <t>永春县圳尾水库工程</t>
  </si>
  <si>
    <t>永春县溪源水库工程</t>
  </si>
  <si>
    <t>永春县墘溪水库</t>
  </si>
  <si>
    <t>泉州白濑水利枢纽工程</t>
  </si>
  <si>
    <t>金门供水水源保障工程</t>
  </si>
  <si>
    <t>石壁水库至石井镇原水管道工程</t>
  </si>
  <si>
    <t>惠安紫山分水口至惠东水库引调水工程</t>
  </si>
  <si>
    <t>泉州市北高干渠功能调整输水工程</t>
  </si>
  <si>
    <t>金门供水水源保障南高干渠供水替代工程</t>
  </si>
  <si>
    <t>洛江城乡供水一体化项目</t>
  </si>
  <si>
    <t>泉港区城乡供水一体化项目</t>
  </si>
  <si>
    <t>泉港区</t>
  </si>
  <si>
    <t>石狮市新建改造城乡供水管网项目</t>
  </si>
  <si>
    <t>石狮市</t>
  </si>
  <si>
    <t>晋江市城乡供水一体化项目</t>
  </si>
  <si>
    <t>南安市城乡供水一体化项目</t>
  </si>
  <si>
    <t>惠安县城乡供水一体化项目</t>
  </si>
  <si>
    <t>安溪县城乡供水一体化项目</t>
  </si>
  <si>
    <t>永春县城乡供水一体化项目</t>
  </si>
  <si>
    <t>德化县城乡供水一体化项目</t>
  </si>
  <si>
    <t>泉州台商投资区城乡供水一体化项目</t>
  </si>
  <si>
    <t>六</t>
  </si>
  <si>
    <t>漳州市</t>
  </si>
  <si>
    <t>九龙江防洪工程漳州段（五期）</t>
  </si>
  <si>
    <t>长泰区</t>
  </si>
  <si>
    <t>九龙江防洪工程芗城段（一期）※</t>
  </si>
  <si>
    <t>芗城区</t>
  </si>
  <si>
    <t>九龙江防洪工程龙文段</t>
  </si>
  <si>
    <t>龙文区</t>
  </si>
  <si>
    <t>东山县北部湾海塘整治项目※</t>
  </si>
  <si>
    <t>东山县</t>
  </si>
  <si>
    <t>福建省龙海市西溪水闸除险加固工程※</t>
  </si>
  <si>
    <t>龙海区</t>
  </si>
  <si>
    <t>云霄县北江水闸除险加固工程※</t>
  </si>
  <si>
    <t>云霄县</t>
  </si>
  <si>
    <t>漳州高新区大梅溪高排渠三个病险水闸除险加固工程※</t>
  </si>
  <si>
    <t>漳州高新区</t>
  </si>
  <si>
    <t>古雷杜浔桥闸、沙西桥闸、沙西海口闸除险加固工程※</t>
  </si>
  <si>
    <t>古雷开发区</t>
  </si>
  <si>
    <t>漳浦县江口水闸除险加固工程※</t>
  </si>
  <si>
    <t>漳浦县</t>
  </si>
  <si>
    <t>漳浦县浯江水闸除险加固工程※</t>
  </si>
  <si>
    <t>漳浦县鹿溪水闸除险加固工程※</t>
  </si>
  <si>
    <t>诏安县西溪口水闸除险加固工程※</t>
  </si>
  <si>
    <t>诏安县</t>
  </si>
  <si>
    <t>诏安县港口渡水闸除险加固工程※</t>
  </si>
  <si>
    <t>云霄县东方水闸除险加固工程※</t>
  </si>
  <si>
    <t>龙海市浮宫青年水闸重建及配套工程※</t>
  </si>
  <si>
    <t>龙海市浮宫新圩水闸及配套工程※</t>
  </si>
  <si>
    <t>龙海区中型水闸除险加固工程※</t>
  </si>
  <si>
    <t>福建省九龙江北溪水闸改建工程※</t>
  </si>
  <si>
    <t>漳州台商投资区</t>
  </si>
  <si>
    <t>南北江水闸提升改造工程（南江水闸）</t>
  </si>
  <si>
    <t>九龙江防洪工程芗城段（二期）</t>
  </si>
  <si>
    <t>九龙江防洪提升工程龙海段（一期）</t>
  </si>
  <si>
    <t>福建省九龙江流域华安丰山段防洪提升工程</t>
  </si>
  <si>
    <t>华安县</t>
  </si>
  <si>
    <t>福建省九龙江流域南靖靖城山城丰田段防洪提升工程</t>
  </si>
  <si>
    <t>南靖县</t>
  </si>
  <si>
    <t>福建省九龙江流域漳州高新段防洪提升工程</t>
  </si>
  <si>
    <t>福建省九龙江流域漳州台商投资区防洪提升工程（一期）</t>
  </si>
  <si>
    <t>船场镇船场溪（西坑、梧宅）安全生态水系建设项目</t>
  </si>
  <si>
    <t>芗江（龙山溪、永丰溪）丰田镇区段安全生态水系建设项目</t>
  </si>
  <si>
    <t>华丰镇温水溪（良村段）安全生态水系建设项目</t>
  </si>
  <si>
    <t>云霄县云陵镇火田溪下城支流安全生态水系项目</t>
  </si>
  <si>
    <t>云霄县列屿镇山前溪安全生态水系项目</t>
  </si>
  <si>
    <t>云霄县火田镇火田溪岳坑及佳园段安全生态水系</t>
  </si>
  <si>
    <t>诏安县四都镇四都溪石溪支流十四五安全生态水系建设项目</t>
  </si>
  <si>
    <t>华安县新圩镇天宫溪安全生态水系建设项目</t>
  </si>
  <si>
    <t>漳浦县九龙江南溪（溪坂-康庄段）安全生态水系建设项目</t>
  </si>
  <si>
    <t>海澄镇埭新九龙江安全生态水系建设项目</t>
  </si>
  <si>
    <t>小山城溪、碧候溪安全生态水系建设项目</t>
  </si>
  <si>
    <t>崎岭乡安全生态水系建设项目</t>
  </si>
  <si>
    <t>平和县</t>
  </si>
  <si>
    <t>芦溪镇（秀芦段、益头段）安全生态水系建设三期项目</t>
  </si>
  <si>
    <t>沙建镇竹溪上游（上坪段）安全生态水系建设项目</t>
  </si>
  <si>
    <t>榜山镇（长洲、梧浦村段）九龙江安全生态水系建设项目</t>
  </si>
  <si>
    <t>隆教乡新厝河道安全生态水系建设项目</t>
  </si>
  <si>
    <t>云霄县陈岱镇竹港溪及南塘安全生态水系项目</t>
  </si>
  <si>
    <t>东山县陈城镇安全生态水系建设项目</t>
  </si>
  <si>
    <t>东山县杏陈镇安全生态水系建设项目</t>
  </si>
  <si>
    <t>诏安县东溪支流赤水溪白洋段安全生态水系建设项目</t>
  </si>
  <si>
    <t>诏安县东溪流域（霞葛镇）安全生态水系建设项目</t>
  </si>
  <si>
    <t>华安县高车乡仙溪（高车至前岭段）安全生态水系建设项目</t>
  </si>
  <si>
    <t>漳浦县旧镇镇浯江溪安全生态水系建设项目</t>
  </si>
  <si>
    <t>南靖县南坑镇停仔角溪新罗段安全生态水系建设项目</t>
  </si>
  <si>
    <t>南靖县船场溪书洋镇奎坑溪安全生态水系建设项目</t>
  </si>
  <si>
    <t>龙海区白水镇九龙江安全生态水系建设项目</t>
  </si>
  <si>
    <t>平和县安厚镇安全生态水系建设二期项目</t>
  </si>
  <si>
    <t>平和县花山溪（城区段）安全生态水系建设项目</t>
  </si>
  <si>
    <t>平和县国强乡白叶溪安全生态水系建设项目</t>
  </si>
  <si>
    <t>平和县小溪镇枫埔溪安全生态水系建设项目</t>
  </si>
  <si>
    <t>南胜镇南溪（欧寮段）安全生态水系建设 项目</t>
  </si>
  <si>
    <t>漳江干流（上河至下河村段）及漳江湾山 门溪安全生态水系建设项目</t>
  </si>
  <si>
    <t>古雷开发区沙西镇沙西溪、大坑溪堤防及护岸工程※</t>
  </si>
  <si>
    <t>漳浦县浯江溪（塘头～岩埭段）防洪工程※</t>
  </si>
  <si>
    <t>长泰区龙津溪上存水库一洲里段河道治理工程(枋洋段防洪堤二期)※</t>
  </si>
  <si>
    <t>云霄县滨北新区郭埔防洪堤工程※</t>
  </si>
  <si>
    <t>长泰县城区排涝工程改扩建项目</t>
  </si>
  <si>
    <t>东山县东赤港防洪体系建设※</t>
  </si>
  <si>
    <t>漳州市常山竹港溪防洪排涝提升改造工程</t>
  </si>
  <si>
    <t>常山开发区</t>
  </si>
  <si>
    <t>漳浦县朝阳水库工程</t>
  </si>
  <si>
    <t>平和县官峰水库工程※</t>
  </si>
  <si>
    <t>长泰区湖珠水库工程</t>
  </si>
  <si>
    <t>南靖县城区饮用水引水扩容提升工程</t>
  </si>
  <si>
    <t>云霄县石厝前水库</t>
  </si>
  <si>
    <t>诏安县哈溪水库枢纽工程</t>
  </si>
  <si>
    <t>华安县罗溪水库工程</t>
  </si>
  <si>
    <t>诏安县西姑山水库工程</t>
  </si>
  <si>
    <t>漳州市东南部沿海地区九龙江调水工程</t>
  </si>
  <si>
    <t>漳浦县等</t>
  </si>
  <si>
    <t>漳州开发区招商原水有限公司取水泵站迁改工程</t>
  </si>
  <si>
    <t>漳州开发区</t>
  </si>
  <si>
    <t>九龙江流域（高新段）南部片区小流域生态流量保障工程</t>
  </si>
  <si>
    <t>福建省峰头水库至云霄东山引水工程</t>
  </si>
  <si>
    <t>云霄县东山县</t>
  </si>
  <si>
    <t>龙海区城乡供水一体化工程</t>
  </si>
  <si>
    <t>长泰区城乡供水一体化工程</t>
  </si>
  <si>
    <t>漳浦县城乡供水一体化工程</t>
  </si>
  <si>
    <t>云霄县城乡供水一体化工程</t>
  </si>
  <si>
    <t>诏安县城乡供水一体化二期项目林头水厂工程</t>
  </si>
  <si>
    <t>南靖县城乡供水一体化工程（二期）</t>
  </si>
  <si>
    <t>平和县城乡供水一体化工程</t>
  </si>
  <si>
    <t>华安县城乡供水一体化工程</t>
  </si>
  <si>
    <t>古雷开发区城乡供水一体化工程</t>
  </si>
  <si>
    <t>漳州高新区城乡供水一体化工程二期工程（靖圆片区）</t>
  </si>
  <si>
    <t>七</t>
  </si>
  <si>
    <t>龙岩市</t>
  </si>
  <si>
    <t>九龙江（新罗、漳平段）防洪提升工程（新罗段）</t>
  </si>
  <si>
    <t>新罗区</t>
  </si>
  <si>
    <t>九龙江（新罗、漳平段）防洪提升工程（漳平段）</t>
  </si>
  <si>
    <t>漳平市</t>
  </si>
  <si>
    <t>汀江（上杭、武平、黄潭河新罗段）防洪提升工程（上杭段）</t>
  </si>
  <si>
    <t>上杭县</t>
  </si>
  <si>
    <t>汀江（上杭、武平、黄潭河新罗段）防洪提升工程（武平段）</t>
  </si>
  <si>
    <t>武平县</t>
  </si>
  <si>
    <t>汀江（上杭、武平、黄潭河新罗段）防洪提升工程（新罗段）</t>
  </si>
  <si>
    <t>汀江（永定、长汀段）防洪提升工程（永定段）</t>
  </si>
  <si>
    <t>永定区</t>
  </si>
  <si>
    <t>汀江（永定、长汀段）防洪提升工程（长汀段）</t>
  </si>
  <si>
    <t>长汀县</t>
  </si>
  <si>
    <t>汀江防洪提升工程二期（长汀段）</t>
  </si>
  <si>
    <t>福建省闽江沙溪流域长汀段防洪提升工程</t>
  </si>
  <si>
    <t>汀江防洪提升工程上杭段(一期)</t>
  </si>
  <si>
    <t>福建省汀江连城段防洪提升工程</t>
  </si>
  <si>
    <t>连城县</t>
  </si>
  <si>
    <t>福建省闽江沙溪流域连城段防洪提升工程</t>
  </si>
  <si>
    <t>新罗区2025年度白沙镇、雁石镇、大池镇等安全生态水系建设项目</t>
  </si>
  <si>
    <t>永定区2025年度凤城街道、合溪乡等安全生态水系建设项目</t>
  </si>
  <si>
    <t>上杭县2025年度古田镇、湖洋镇等安全生态水系建设项目</t>
  </si>
  <si>
    <t>武平县2025年度中堡镇、武东镇、岩前镇等安全生态水系建设项目</t>
  </si>
  <si>
    <t>连城县2025年度曲溪乡、塘前乡等安全生态水系建设项目</t>
  </si>
  <si>
    <t>漳平市2025年度灵帝乡等安全生态水系建设项目</t>
  </si>
  <si>
    <t>新罗区小溪适中镇竹华村至颜祠村段治理工程</t>
  </si>
  <si>
    <t>新罗区小溪适中镇新祠村及莒舟村段河道</t>
  </si>
  <si>
    <t>雁石溪幸福河湖项目</t>
  </si>
  <si>
    <t>九龙江流域新罗区东肖段水环境综合治理工程</t>
  </si>
  <si>
    <t>汀江流域新罗区黄潭河段水环境综合治理项目</t>
  </si>
  <si>
    <t>长汀县水土保持高质量发展先行区建设项目</t>
  </si>
  <si>
    <t>上杭县黄潭河太拔集镇段治理工程</t>
  </si>
  <si>
    <t>上杭县旧县河蛟洋镇坪上段治理工程</t>
  </si>
  <si>
    <t>上杭县旧县河旧县镇九曲溪段治理工程</t>
  </si>
  <si>
    <t>上杭县旧县河旧县镇(全坊-铁东)段治理工程</t>
  </si>
  <si>
    <t>上杭县黄潭河稔田镇祝田段至化厚段治理工程</t>
  </si>
  <si>
    <t>上杭县黄潭河古田镇治理工程（二期）</t>
  </si>
  <si>
    <t>上杭县旧县河旧县镇梅溪段治理工程</t>
  </si>
  <si>
    <t>上杭县黄潭河溪口镇当丰段治理工程</t>
  </si>
  <si>
    <t>上杭县黄潭河蛟洋镇文都至丰年段治理工程</t>
  </si>
  <si>
    <t>上杭县黄潭河蛟洋镇秋竹段治理工程</t>
  </si>
  <si>
    <t>上杭县黄潭河溪口镇大洋坝兰田段治理工程</t>
  </si>
  <si>
    <t>上杭县黄潭河溪口镇大洋坝田心段治理工程</t>
  </si>
  <si>
    <t>上杭县黄潭河蓝溪镇湖里至觉坊村段治理工程</t>
  </si>
  <si>
    <t>上杭县黄潭河稔田镇祝田至官田段治理工程</t>
  </si>
  <si>
    <t>上杭县麻林溪古田镇步云段治理工程</t>
  </si>
  <si>
    <t>上杭县旧县河旧县镇坝上段治理工程</t>
  </si>
  <si>
    <t>上杭县旧县河旧县镇河东段治理工程</t>
  </si>
  <si>
    <t>上杭县旧县河旧县镇龙溪段治理工程</t>
  </si>
  <si>
    <t>武平县小澜溪湘店治理工程</t>
  </si>
  <si>
    <t>武平县中赤河十方段治理工程</t>
  </si>
  <si>
    <t>武平县中赤河灵岩段河道治理工程</t>
  </si>
  <si>
    <t>武平县小澜溪桃溪段治理工程</t>
  </si>
  <si>
    <t>武平县中赤河下营村段治理工程</t>
  </si>
  <si>
    <t>武平县中赤河中赤段治理工程</t>
  </si>
  <si>
    <t>武平县中赤河中赤镇上赤村段治理工程</t>
  </si>
  <si>
    <t>武平县中赤河岩前镇上社段治理工程</t>
  </si>
  <si>
    <t>武平县中赤河岩前镇双坊段治理工程</t>
  </si>
  <si>
    <t>武平县差干河下坝乡治理工程</t>
  </si>
  <si>
    <t>武平县民主河治理工程（3段）</t>
  </si>
  <si>
    <t>武平县帽村溪治理工程（5段）</t>
  </si>
  <si>
    <t>武平县平川河（万安段）山洪沟防洪治理工程</t>
  </si>
  <si>
    <t>武平县山洪沟防洪治理工程</t>
  </si>
  <si>
    <t>武平县水生态环境综合治理工程项目</t>
  </si>
  <si>
    <t>武平县（桃溪镇）“安澜桃溪”河水印象助推乡村振兴项目</t>
  </si>
  <si>
    <t>福建省长汀县濯田河濯田镇(莲湖、东山段)治理工程</t>
  </si>
  <si>
    <t>福建省长汀县濯田河濯田镇(水口、南安段)治理工程</t>
  </si>
  <si>
    <t>福建省长汀县濯田河濯田镇安仁村段治理工程</t>
  </si>
  <si>
    <t>福建省长汀县濯田河濯田镇李湖村段治理工程</t>
  </si>
  <si>
    <t>长汀县濯田河四都镇谢坊村段治理工程</t>
  </si>
  <si>
    <t>长汀县濯田河四都镇同仁村至羊牯岭村段治理工程</t>
  </si>
  <si>
    <t>长汀县濯田河四都镇圭田村至坪埔村段治理工程</t>
  </si>
  <si>
    <t>长汀县濯田河四都镇治理工万团村至凹子下段治理工程</t>
  </si>
  <si>
    <t>长汀县童坊镇罗口溪中小河流域治理工程</t>
  </si>
  <si>
    <t>长汀县古城河治理工程</t>
  </si>
  <si>
    <t>长汀县南山河治理工程</t>
  </si>
  <si>
    <t>连城县旧县河文亨镇湖峰村-南阳村段治理工程</t>
  </si>
  <si>
    <t>连城县文川溪邓屋、村子洋及罗胜段治理工程</t>
  </si>
  <si>
    <t>连城县湖口溪赖源乡黄地村段治理工程</t>
  </si>
  <si>
    <t>连城县罗口溪青岩河山洪沟防洪治理工程</t>
  </si>
  <si>
    <t>连城县文川河林坊溪山洪沟防洪治理项目</t>
  </si>
  <si>
    <t>连城县罗口溪塘前溪山洪沟防洪治理项目</t>
  </si>
  <si>
    <t>漳平市九鹏溪双洋镇员当-赤洋埔段治理工程</t>
  </si>
  <si>
    <t>漳平市九鹏溪双洋镇西洋-溪口段治理工程</t>
  </si>
  <si>
    <t>漳平市九鹏溪赤水镇田头村段治理工程</t>
  </si>
  <si>
    <t>漳平市九鹏溪赤水镇岭兜村段治理工程</t>
  </si>
  <si>
    <t>漳平市九鹏溪白石村至河口治理工程</t>
  </si>
  <si>
    <t>福建省龙岩市新罗区排涝工程（福建省九龙江上游漳平以上涝区）</t>
  </si>
  <si>
    <t>武平县平川河水闸除险加固工程</t>
  </si>
  <si>
    <t>武平县城区排涝及水环境治理项目</t>
  </si>
  <si>
    <t>龙岩市富溪一级水库</t>
  </si>
  <si>
    <t>市本级</t>
  </si>
  <si>
    <t>龙岩市中甲水库工程</t>
  </si>
  <si>
    <t>新罗区朝前水库</t>
  </si>
  <si>
    <t>新罗区国公桥水库</t>
  </si>
  <si>
    <t>新罗区五星水库</t>
  </si>
  <si>
    <t>龙岩市永定区光坑水库</t>
  </si>
  <si>
    <t>龙岩市永定区双坑口水库</t>
  </si>
  <si>
    <t>龙岩市永定区堵树坪水库</t>
  </si>
  <si>
    <t>上杭县青云亭水库</t>
  </si>
  <si>
    <t>上杭县黄潭河九曲岭水库</t>
  </si>
  <si>
    <t>武平县百把寨水库工程</t>
  </si>
  <si>
    <t>武平县大绩水库工程</t>
  </si>
  <si>
    <t>武平县店田水库工程</t>
  </si>
  <si>
    <t>连城县永丰水库工程</t>
  </si>
  <si>
    <t>连城县丰图水库工程</t>
  </si>
  <si>
    <t>连城县下江中型水闸建设工程</t>
  </si>
  <si>
    <t>连城县长坑水库工程</t>
  </si>
  <si>
    <t>连城县莲冠水库工程</t>
  </si>
  <si>
    <t>长汀县桐睦水库</t>
  </si>
  <si>
    <t>长汀县伯公前水库</t>
  </si>
  <si>
    <t>浙溪水库</t>
  </si>
  <si>
    <t>漳平市双洋一级水库</t>
  </si>
  <si>
    <t>漳平市双洋二级水库</t>
  </si>
  <si>
    <t>漳平市梧溪水库</t>
  </si>
  <si>
    <t>龙岩中心城区万安溪引水工程</t>
  </si>
  <si>
    <t>福建省龙岩市连城县北部片区引水和供水工程</t>
  </si>
  <si>
    <t>龙岩市新罗区万雁中型灌区</t>
  </si>
  <si>
    <t>武平县百把寨水库引调水工程</t>
  </si>
  <si>
    <t>连城县永丰中型灌区建设工程</t>
  </si>
  <si>
    <t>连城县北罗中型灌区建设工程</t>
  </si>
  <si>
    <t>龙岩中心城区北部新城银雁片区地下管道漏损治理工程</t>
  </si>
  <si>
    <t>新罗区西南片区城乡供水一体化</t>
  </si>
  <si>
    <t>永定区城乡供水一体化项目</t>
  </si>
  <si>
    <t>上杭县城乡供水一体化项目西北部供水片区一期工程</t>
  </si>
  <si>
    <t>上杭县城乡供水一体化项目北部供水片区二期工程通贤、才溪、旧县分区</t>
  </si>
  <si>
    <t>武平县城乡供水一体化建设项目</t>
  </si>
  <si>
    <t>长汀县城乡供水一体化工程（二期）及长汀县城乡供水一体化数字水务建设工程</t>
  </si>
  <si>
    <t>连城县城乡供水一体化三期工程</t>
  </si>
  <si>
    <t>漳平市城乡供水一体化二期工程</t>
  </si>
  <si>
    <t>八</t>
  </si>
  <si>
    <t>三明市</t>
  </si>
  <si>
    <t>闽江干流防洪提升工程（三明段）</t>
  </si>
  <si>
    <t>闽江尤溪流域防洪三期工程（大田段）</t>
  </si>
  <si>
    <t>大田县</t>
  </si>
  <si>
    <t>闽江尤溪流域防洪三期工程（尤溪段）</t>
  </si>
  <si>
    <t>尤溪县</t>
  </si>
  <si>
    <t>闽江上游防洪提升工程（永安段）</t>
  </si>
  <si>
    <t>永安市</t>
  </si>
  <si>
    <t>闽江上游金溪流域（四期）将乐县防洪工程</t>
  </si>
  <si>
    <t>将乐县</t>
  </si>
  <si>
    <t>闽江上游防洪提升工程（三元段）</t>
  </si>
  <si>
    <t>三元区</t>
  </si>
  <si>
    <t>闽江上游防洪提升工程（明溪段）</t>
  </si>
  <si>
    <t>明溪县</t>
  </si>
  <si>
    <t>闽江上游防洪提升工程（清流段）</t>
  </si>
  <si>
    <t>清流县</t>
  </si>
  <si>
    <t>闽江尤溪流域防洪四期工程（尤溪段）</t>
  </si>
  <si>
    <t>闽江上游防洪提升工程（建宁段）</t>
  </si>
  <si>
    <t>建宁县</t>
  </si>
  <si>
    <t>闽江上游防洪提升工程（泰宁段）</t>
  </si>
  <si>
    <t>泰宁县</t>
  </si>
  <si>
    <t>尤溪县新阳溪林尾至下桥段安全生态水系建设项目</t>
  </si>
  <si>
    <t>大田县屏山溪安全生态水系建设项目</t>
  </si>
  <si>
    <t>安乐镇赖畲至丁坑口安全生态水系建设项目</t>
  </si>
  <si>
    <t>宁化县</t>
  </si>
  <si>
    <t>西溪淮土赤岭段安全生态水系建设项目</t>
  </si>
  <si>
    <t>沙溪东溪（俞邦段）安全生态水系建设项目</t>
  </si>
  <si>
    <t>沙县</t>
  </si>
  <si>
    <t>余坊乡隆坊溪安全生态水系建设项目</t>
  </si>
  <si>
    <t>龙池溪永吉段安全生态水系建设项目</t>
  </si>
  <si>
    <t>泰宁溪（百竹园-水际段）安全生态水系建设项目</t>
  </si>
  <si>
    <t>黄埠乡竹薮溪安全生态水系建设项目</t>
  </si>
  <si>
    <t>宁化县济村乡济村溪安全生态水系建设项目</t>
  </si>
  <si>
    <t>三元区岩前镇溪源溪星桥段安全生态水系建设项目</t>
  </si>
  <si>
    <t>三元区莘口镇丁舍溪安全生态水系建设项目</t>
  </si>
  <si>
    <t>宁化县水茜镇水茜溪下洋段安全生态水系建设项目</t>
  </si>
  <si>
    <t>将乐县高唐镇赖地溪安全生态水系建设项目</t>
  </si>
  <si>
    <t>建宁县大田溪楚尾段安全生态水系建设项目</t>
  </si>
  <si>
    <t>永安市大湖镇益溪安全生态水系建设项目</t>
  </si>
  <si>
    <t>新桥河桃源段安全生态水系建设项目</t>
  </si>
  <si>
    <t>东溪支流畔溪安全生态水系建设项目</t>
  </si>
  <si>
    <t>沙县区</t>
  </si>
  <si>
    <t>沙溪虬江街道安全生态水系建设项目</t>
  </si>
  <si>
    <t>台溪乡台溪安全生态水系建设项目</t>
  </si>
  <si>
    <t>小陶镇文川溪（坚村）安全生态水系建设项目</t>
  </si>
  <si>
    <t>贡川镇井岗溪安全生态水系建设项目</t>
  </si>
  <si>
    <t>泰宁县朱口镇泰宁溪朱口段安全生态水系建设项目</t>
  </si>
  <si>
    <t>泰宁县开善乡开善溪安全生态水系建设项目</t>
  </si>
  <si>
    <t>清流县灵地镇罗口溪安全生态水系建设项目</t>
  </si>
  <si>
    <t>清流县田源乡田源溪安全生态水系建设项目</t>
  </si>
  <si>
    <t>明溪县瀚仙镇瀚仙溪龙湖段安全生态水系建设项目</t>
  </si>
  <si>
    <t>将乐县漠源乡漠村溪安全生态水系建设项目</t>
  </si>
  <si>
    <t>将乐县余坊乡大渠溪安全生态水系建设项目</t>
  </si>
  <si>
    <t>将乐县安福口溪安仁段安全生态水系建设项目</t>
  </si>
  <si>
    <t>建宁县伊家乡都上溪安全生态水系建设项目</t>
  </si>
  <si>
    <t>大田县小湖溪安全生态水系建设项目</t>
  </si>
  <si>
    <t>大田县均溪镇周田溪安全生态水系建设项目</t>
  </si>
  <si>
    <t>宁化县曹坊镇长潭河曹坊段河道治理工程</t>
  </si>
  <si>
    <t>大田县桃源镇新桥河桃源段二期河道治理工程</t>
  </si>
  <si>
    <t>大田县文江镇朱坂溪琼口段河道治理工程</t>
  </si>
  <si>
    <t>大田县文江镇文江溪大中段河道治理工程</t>
  </si>
  <si>
    <t>建宁县均口镇大布溪官常村段河道治理工程</t>
  </si>
  <si>
    <t>建宁县均口镇夏坊溪焦坑段河道治理工程</t>
  </si>
  <si>
    <t>建宁县溪口镇杨林溪杉溪村段河道治理工程</t>
  </si>
  <si>
    <t>建宁县溪口镇杨林溪枧头村上段河道治理工程</t>
  </si>
  <si>
    <t>建宁县溪口镇杨林溪溪枫村段河道治理工程</t>
  </si>
  <si>
    <t>建宁县溪口镇杨林溪枧头村下段河道治理工程</t>
  </si>
  <si>
    <t>将乐县南口镇池湖溪温坊洋布段河道治理工程</t>
  </si>
  <si>
    <t>将乐县白莲镇池湖溪大王至古楼段河道治理工程</t>
  </si>
  <si>
    <t>将乐县余坊乡泰宁溪余坊段河道治理工程</t>
  </si>
  <si>
    <t>泰宁县泰宁溪交溪支流 （渠高至洋发段）河道治理工程</t>
  </si>
  <si>
    <t>泰宁县大龙乡角溪角溪村段河道治理工程</t>
  </si>
  <si>
    <t>泰宁县杉城镇泰宁溪南会段河道治理工程</t>
  </si>
  <si>
    <t>泰宁县朱口镇泰宁溪游源段河道治理工程</t>
  </si>
  <si>
    <t>永安市文江溪槐南镇中小河流综合治理项目</t>
  </si>
  <si>
    <t>永安市青水畲族乡文江溪龙吴至三溪中小河流治理工程</t>
  </si>
  <si>
    <t>永安市洪田镇文川溪贵湖段河道治理工程</t>
  </si>
  <si>
    <t>永安市洪田镇文川溪马洪段河道治理工程</t>
  </si>
  <si>
    <t>永安市文江溪槐南镇中小河流综合治理项目（二期）</t>
  </si>
  <si>
    <t>永安市燕西街道文川溪吉山段河道治理工程</t>
  </si>
  <si>
    <t>尤溪县八字桥乡青印溪坑头段河道治理工程</t>
  </si>
  <si>
    <t>将乐县万安镇安福口溪寺许福匡段河道治理工程</t>
  </si>
  <si>
    <t>将乐县大源乡安福口溪将王坑段河道治理工程</t>
  </si>
  <si>
    <t>明溪县夏坊乡夏坊溪李沂段河道治理工程</t>
  </si>
  <si>
    <t>明溪县盖洋镇城岚溪湾内白岚段河道治理工程</t>
  </si>
  <si>
    <t>明溪县盖洋镇城岚溪白叶段河道治理工程</t>
  </si>
  <si>
    <t>清流县田源乡罗口溪田口段河道治理工程</t>
  </si>
  <si>
    <t>清流县里田乡长潭河溪背段河道治理工程</t>
  </si>
  <si>
    <t>三元区莘口镇薯沙溪下山坑至沙阳段河道治理工程</t>
  </si>
  <si>
    <t>三明市大源溪水系提升改造工程</t>
  </si>
  <si>
    <t>大田县下岩水库工程</t>
  </si>
  <si>
    <t>尤溪县桂坑水库工程</t>
  </si>
  <si>
    <t>建宁县黄家水库工程</t>
  </si>
  <si>
    <t>大田县雪山水库工程</t>
  </si>
  <si>
    <t>宁化县石板桥水库工程</t>
  </si>
  <si>
    <t>沙县区马岩水库工程</t>
  </si>
  <si>
    <t>大田县金竹坑水库</t>
  </si>
  <si>
    <t>大田县加内水库</t>
  </si>
  <si>
    <t>大田县济上水库</t>
  </si>
  <si>
    <t>建宁县沙洲水库工程</t>
  </si>
  <si>
    <t>将乐县张源水库</t>
  </si>
  <si>
    <t>将乐县黄家地水库工程</t>
  </si>
  <si>
    <t>将乐县横坑水库</t>
  </si>
  <si>
    <t>明溪县石溪水库工程</t>
  </si>
  <si>
    <t>清流县流水水库工程</t>
  </si>
  <si>
    <t>尤溪县禄垄水库工程</t>
  </si>
  <si>
    <t>宁化县案湖水库工程</t>
  </si>
  <si>
    <t>宁化县大寨水库工程</t>
  </si>
  <si>
    <t>泰宁县双坑水库</t>
  </si>
  <si>
    <t>三元区城乡供水一体化项目</t>
  </si>
  <si>
    <t>沙县区城乡供水一体化项目</t>
  </si>
  <si>
    <t>永安市城乡供水一体化项目</t>
  </si>
  <si>
    <t>明溪县城乡供水一体化项目</t>
  </si>
  <si>
    <t>清流县城乡供水一体化项目</t>
  </si>
  <si>
    <t>宁化县城乡供水一体化项目</t>
  </si>
  <si>
    <t>建宁县城乡供水一体化项目</t>
  </si>
  <si>
    <t>泰宁县城乡供水一体化项目</t>
  </si>
  <si>
    <t>将乐县城乡供水一体化项目</t>
  </si>
  <si>
    <t>尤溪县城乡供水一体化项目</t>
  </si>
  <si>
    <t>大田县城乡供水一体化项目</t>
  </si>
  <si>
    <t>九</t>
  </si>
  <si>
    <t>南平市</t>
  </si>
  <si>
    <t>闽江富屯溪流域防洪提升工程邵武段一期</t>
  </si>
  <si>
    <t>邵武市</t>
  </si>
  <si>
    <t>闽江流域崇阳溪武夷山市西门畈（西溪工业路桥段、北岸洲段）防洪治理工程</t>
  </si>
  <si>
    <t>武夷山市</t>
  </si>
  <si>
    <t>闽江流域崇阳溪（武夷山市段）防洪提升工程</t>
  </si>
  <si>
    <t>闽江流域建溪建瓯市徐墩段防洪提升工程</t>
  </si>
  <si>
    <t>建瓯市</t>
  </si>
  <si>
    <t>闽江流域建溪防洪工程建瓯东游段</t>
  </si>
  <si>
    <t>闽江流域建溪防洪提升工程建瓯东峰段</t>
  </si>
  <si>
    <t>闽江流域建溪防洪工程建瓯川石段项目</t>
  </si>
  <si>
    <t>闽江流域松溪防洪工程建瓯党城段项目</t>
  </si>
  <si>
    <t>闽江流域富屯溪防洪工程顺昌段一期</t>
  </si>
  <si>
    <t>顺昌县</t>
  </si>
  <si>
    <t>闽江流域富屯溪防洪工程顺昌段二期</t>
  </si>
  <si>
    <t>闽江治理（浦城段）防洪工程一期项目</t>
  </si>
  <si>
    <t>浦城县</t>
  </si>
  <si>
    <t>闽江富屯溪流域防洪提升工程光泽段（二期）</t>
  </si>
  <si>
    <t>光泽县</t>
  </si>
  <si>
    <t>闽江建溪流域防洪提升工程松溪县旧县至夙屯段</t>
  </si>
  <si>
    <t>松溪县</t>
  </si>
  <si>
    <t>闽江建溪流域防洪提升工程政和县护田至西津段</t>
  </si>
  <si>
    <t>政和县</t>
  </si>
  <si>
    <t>鹭鹚溪（建西段）安全生态水系建设项目</t>
  </si>
  <si>
    <t>建瓯市溪尾溪安全生态水系建设项目</t>
  </si>
  <si>
    <t>延平区巨口乡馀庆溪安全生态水系项目</t>
  </si>
  <si>
    <t>延平区</t>
  </si>
  <si>
    <t>富岭镇员盘溪安全生态水系建设项目</t>
  </si>
  <si>
    <t>浦城县永兴镇和临江镇临江溪安全生态水系建设项目</t>
  </si>
  <si>
    <t>延平区夏道镇吴丹溪安全生态水系项目</t>
  </si>
  <si>
    <t>七星溪（东峰段）安全生态水系建设项目</t>
  </si>
  <si>
    <t>仁寿溪（仁寿镇段）安全生态水系建设项目</t>
  </si>
  <si>
    <t>山下溪安全生态水系建设项目</t>
  </si>
  <si>
    <t>濠村乡濠村溪安全生态水系建设项目</t>
  </si>
  <si>
    <t>富岭镇圳边溪安全生态水系建设项目</t>
  </si>
  <si>
    <t>禾田溪安全生态水系建设项目</t>
  </si>
  <si>
    <t>吴屯乡瑞岩溪安全生态水系建设项目</t>
  </si>
  <si>
    <t>崇阳溪南入城口段安全生态水系建设项目</t>
  </si>
  <si>
    <t>建阳区</t>
  </si>
  <si>
    <t>浦城县柘溪（三期）安全生态水系建设项目</t>
  </si>
  <si>
    <t>浦城县石陂溪安全生态水系建设项目</t>
  </si>
  <si>
    <t>政和县梅龙溪（大岭、元山至凤林段）安全生态水系建设项目</t>
  </si>
  <si>
    <t>邵武市朱坊河池下村安全生态水系项目</t>
  </si>
  <si>
    <t>建阳区将口镇松柏溪安全生态水系建设项目</t>
  </si>
  <si>
    <t>建阳区水吉镇仁山溪安全生态水系建设项目</t>
  </si>
  <si>
    <t>武夷山市程溪安全生态水系建设项目</t>
  </si>
  <si>
    <t>武夷山市洋庄乡西溪安全生态水系建设项目</t>
  </si>
  <si>
    <t>武夷山市五夫镇古亭溪、翁墩溪安全生态水系建设项目</t>
  </si>
  <si>
    <t>顺昌县蛟溪（郑坊段）安全生态水系建设项目</t>
  </si>
  <si>
    <t>顺昌县派溪（元坑、郑坊段）安全生态水系建设项目</t>
  </si>
  <si>
    <t>西芹溪西芹段三期中小河流治
理项目</t>
  </si>
  <si>
    <t>邵武市集中式饮用水水源地大乾水库水质安全保障和风险防控工程</t>
  </si>
  <si>
    <t>邵武市卫闽镇段富屯溪流域(闽江源头)卫闽段水环境综合治理工程</t>
  </si>
  <si>
    <t>邵武市桂林金坑至光泽县富屯溪（闽江源头）流域水环境综合治理工程</t>
  </si>
  <si>
    <t>武夷山市水美城市建设项目(一期、二期)续建</t>
  </si>
  <si>
    <t>西溪幸福河湖建设项目</t>
  </si>
  <si>
    <t>武夷山市梅溪上梅乡金竹至下阳段、武夷街道溪洲段中小河流治理工程</t>
  </si>
  <si>
    <t>武夷山市潭溪五夫镇樟边渡桥至回潭坝段中小河流治理工程</t>
  </si>
  <si>
    <t>武夷山市黄柏溪武夷街道柘洋至高苏坂段中小河流治理工程</t>
  </si>
  <si>
    <t>建瓯市建溪生态水利基础设施工程</t>
  </si>
  <si>
    <t>建瓯市小松溪中小河流工程（龙村段）</t>
  </si>
  <si>
    <t>建瓯市溪屯溪盖林至符祥段中小河流治理工程</t>
  </si>
  <si>
    <t>建瓯市小桥镇四期中小河流治理工程</t>
  </si>
  <si>
    <t>建瓯市城区供水水源地保护工程</t>
  </si>
  <si>
    <t>顺昌县高阳溪高阳乡安浆村河段中小河流治理工程</t>
  </si>
  <si>
    <t>顺昌县高阳溪高阳乡高阳村河段中小河流治理工程</t>
  </si>
  <si>
    <t>顺昌县鹭鹚溪夏墩-下店段中小河流治理工程</t>
  </si>
  <si>
    <t>顺昌县河道疏浚综合整治项目</t>
  </si>
  <si>
    <t>浦城县临江溪中小河流治理工程</t>
  </si>
  <si>
    <t>光泽县儒茶溪四期中小河流治理工程</t>
  </si>
  <si>
    <t>光泽县儒茶溪五期中小河流治理工程</t>
  </si>
  <si>
    <t>光泽县清溪（三期）中小河流治理工程</t>
  </si>
  <si>
    <t>光泽县西溪（李坊乡段）河道治理工程</t>
  </si>
  <si>
    <t>闽江富屯溪流域水环境综合治理项目光泽段</t>
  </si>
  <si>
    <t>光泽县城镇饮用水水源地治理工程</t>
  </si>
  <si>
    <t>长江流域光泽段水生态保护修复工程</t>
  </si>
  <si>
    <t>福建省富屯溪（光泽段）生态保护修复工程</t>
  </si>
  <si>
    <t>光泽县北溪流域综合治理一期工程</t>
  </si>
  <si>
    <t>松溪县渭田溪、杉溪流域综合治理项目</t>
  </si>
  <si>
    <t>松溪县花岩溪流域综合治理项目</t>
  </si>
  <si>
    <t>松溪县松溪流域水生态保护修复项目</t>
  </si>
  <si>
    <t>政和县安溪中小河流治理工程 (锦屏段、高山村、洋屯段 )</t>
  </si>
  <si>
    <t>政和县安溪（岭腰、长垄段）中小河流治理工程</t>
  </si>
  <si>
    <t>政和县七星溪富美支流中小河流治理项目</t>
  </si>
  <si>
    <t>政和县平溪中小河流治理工程</t>
  </si>
  <si>
    <t>邵武金塘工业园区高水高排工程</t>
  </si>
  <si>
    <t>顺昌县城北片区排涝建设项目</t>
  </si>
  <si>
    <t>福建省浦城县仙阳中型水闸建设工程</t>
  </si>
  <si>
    <t>光泽县城区高水高排工程</t>
  </si>
  <si>
    <t>南平市建阳区甘源水库工程</t>
  </si>
  <si>
    <t>邵武市周源水库工程</t>
  </si>
  <si>
    <t>邵武市厂山水库工程</t>
  </si>
  <si>
    <t>顺昌秀溪水库</t>
  </si>
  <si>
    <t>松溪县周墩水库工程</t>
  </si>
  <si>
    <t>政和县范屯洋水库工程</t>
  </si>
  <si>
    <t>武夷山市东溪水库基础设施提升项目</t>
  </si>
  <si>
    <t>建瓯市东游镇引调水工程</t>
  </si>
  <si>
    <t>福建省浦城县马莲河引调水工程</t>
  </si>
  <si>
    <t>光泽县城乡供水一体化项目肖家坑水库至北溪水厂原水输水管道工程</t>
  </si>
  <si>
    <t>延平区城乡供水一体化</t>
  </si>
  <si>
    <t>建阳区城乡供水一体化建设</t>
  </si>
  <si>
    <t>邵武市城乡供水一体化工程</t>
  </si>
  <si>
    <t>武夷山市城乡供水一体化项目</t>
  </si>
  <si>
    <t>建瓯市城乡供水一体化项目</t>
  </si>
  <si>
    <t>顺昌县城乡供水一体化</t>
  </si>
  <si>
    <t>浦城县城乡供水一体化工程</t>
  </si>
  <si>
    <t>光泽县城乡供水一体化项目</t>
  </si>
  <si>
    <t>松溪县城乡供水一体化项目</t>
  </si>
  <si>
    <t>政和县城乡供水一体化建设项目</t>
  </si>
  <si>
    <t>十</t>
  </si>
  <si>
    <t>平潭综合实验区</t>
  </si>
  <si>
    <t>平潭综合实验区防洪防潮工程</t>
  </si>
  <si>
    <t>平潭</t>
  </si>
  <si>
    <t>海坛海峡东部陆海统筹治理与修复示范项目</t>
  </si>
  <si>
    <t>平潭海洋生态保护修复工程项目</t>
  </si>
  <si>
    <t>平潭生态水系工程</t>
  </si>
  <si>
    <t>平潭城乡供水一体化项目</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</si>
</sst>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s>
  <fonts count="39">
    <font>
      <sz val="11"/>
      <color theme="1"/>
      <name val="宋体"/>
      <charset val="134"/>
      <scheme val="minor"/>
    </font>
    <font>
      <sz val="12"/>
      <color indexed="8"/>
      <name val="宋体"/>
      <charset val="134"/>
    </font>
    <font>
      <sz val="12"/>
      <color rgb="FFFF0000"/>
      <name val="宋体"/>
      <charset val="134"/>
    </font>
    <font>
      <b/>
      <sz val="12"/>
      <color indexed="8"/>
      <name val="宋体"/>
      <charset val="134"/>
    </font>
    <font>
      <sz val="12"/>
      <name val="宋体"/>
      <charset val="134"/>
    </font>
    <font>
      <sz val="11"/>
      <color rgb="FFFF0000"/>
      <name val="宋体"/>
      <charset val="134"/>
    </font>
    <font>
      <b/>
      <sz val="12"/>
      <name val="宋体"/>
      <charset val="134"/>
    </font>
    <font>
      <sz val="11"/>
      <color indexed="8"/>
      <name val="宋体"/>
      <charset val="134"/>
    </font>
    <font>
      <sz val="11"/>
      <name val="宋体"/>
      <charset val="134"/>
    </font>
    <font>
      <b/>
      <sz val="12"/>
      <color theme="1"/>
      <name val="宋体"/>
      <charset val="134"/>
    </font>
    <font>
      <sz val="12"/>
      <color indexed="8"/>
      <name val="宋体"/>
      <charset val="134"/>
      <scheme val="minor"/>
    </font>
    <font>
      <sz val="12"/>
      <color theme="1"/>
      <name val="宋体"/>
      <charset val="134"/>
    </font>
    <font>
      <sz val="12"/>
      <name val="黑体"/>
      <charset val="134"/>
    </font>
    <font>
      <sz val="12"/>
      <name val="宋体"/>
      <charset val="134"/>
      <scheme val="minor"/>
    </font>
    <font>
      <sz val="11"/>
      <name val="宋体"/>
      <charset val="134"/>
      <scheme val="minor"/>
    </font>
    <font>
      <sz val="20"/>
      <name val="方正小标宋简体"/>
      <charset val="134"/>
    </font>
    <font>
      <sz val="12"/>
      <name val="方正小标宋简体"/>
      <charset val="134"/>
    </font>
    <font>
      <sz val="12"/>
      <color rgb="FF000000"/>
      <name val="宋体"/>
      <charset val="134"/>
    </font>
    <font>
      <b/>
      <sz val="12"/>
      <name val="宋体"/>
      <charset val="134"/>
      <scheme val="minor"/>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20" fillId="3" borderId="0" applyNumberFormat="0" applyBorder="0" applyAlignment="0" applyProtection="0">
      <alignment vertical="center"/>
    </xf>
    <xf numFmtId="0" fontId="21"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5" borderId="0" applyNumberFormat="0" applyBorder="0" applyAlignment="0" applyProtection="0">
      <alignment vertical="center"/>
    </xf>
    <xf numFmtId="0" fontId="22" fillId="6" borderId="0" applyNumberFormat="0" applyBorder="0" applyAlignment="0" applyProtection="0">
      <alignment vertical="center"/>
    </xf>
    <xf numFmtId="43" fontId="0" fillId="0" borderId="0" applyFont="0" applyFill="0" applyBorder="0" applyAlignment="0" applyProtection="0">
      <alignment vertical="center"/>
    </xf>
    <xf numFmtId="0" fontId="23" fillId="7"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8" borderId="7" applyNumberFormat="0" applyFont="0" applyAlignment="0" applyProtection="0">
      <alignment vertical="center"/>
    </xf>
    <xf numFmtId="0" fontId="23" fillId="9"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8" applyNumberFormat="0" applyFill="0" applyAlignment="0" applyProtection="0">
      <alignment vertical="center"/>
    </xf>
    <xf numFmtId="0" fontId="31" fillId="0" borderId="8" applyNumberFormat="0" applyFill="0" applyAlignment="0" applyProtection="0">
      <alignment vertical="center"/>
    </xf>
    <xf numFmtId="0" fontId="23" fillId="10" borderId="0" applyNumberFormat="0" applyBorder="0" applyAlignment="0" applyProtection="0">
      <alignment vertical="center"/>
    </xf>
    <xf numFmtId="0" fontId="26" fillId="0" borderId="9" applyNumberFormat="0" applyFill="0" applyAlignment="0" applyProtection="0">
      <alignment vertical="center"/>
    </xf>
    <xf numFmtId="0" fontId="23" fillId="11" borderId="0" applyNumberFormat="0" applyBorder="0" applyAlignment="0" applyProtection="0">
      <alignment vertical="center"/>
    </xf>
    <xf numFmtId="0" fontId="32" fillId="12" borderId="10" applyNumberFormat="0" applyAlignment="0" applyProtection="0">
      <alignment vertical="center"/>
    </xf>
    <xf numFmtId="0" fontId="33" fillId="12" borderId="6" applyNumberFormat="0" applyAlignment="0" applyProtection="0">
      <alignment vertical="center"/>
    </xf>
    <xf numFmtId="0" fontId="34" fillId="13" borderId="11" applyNumberFormat="0" applyAlignment="0" applyProtection="0">
      <alignment vertical="center"/>
    </xf>
    <xf numFmtId="0" fontId="20" fillId="14" borderId="0" applyNumberFormat="0" applyBorder="0" applyAlignment="0" applyProtection="0">
      <alignment vertical="center"/>
    </xf>
    <xf numFmtId="0" fontId="23" fillId="15" borderId="0" applyNumberFormat="0" applyBorder="0" applyAlignment="0" applyProtection="0">
      <alignment vertical="center"/>
    </xf>
    <xf numFmtId="0" fontId="35" fillId="0" borderId="12" applyNumberFormat="0" applyFill="0" applyAlignment="0" applyProtection="0">
      <alignment vertical="center"/>
    </xf>
    <xf numFmtId="0" fontId="4" fillId="0" borderId="0">
      <alignment vertical="center"/>
    </xf>
    <xf numFmtId="0" fontId="36" fillId="0" borderId="13" applyNumberFormat="0" applyFill="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20" fillId="18" borderId="0" applyNumberFormat="0" applyBorder="0" applyAlignment="0" applyProtection="0">
      <alignment vertical="center"/>
    </xf>
    <xf numFmtId="0" fontId="23"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3" fillId="28" borderId="0" applyNumberFormat="0" applyBorder="0" applyAlignment="0" applyProtection="0">
      <alignment vertical="center"/>
    </xf>
    <xf numFmtId="0" fontId="7" fillId="0" borderId="0">
      <protection locked="0"/>
    </xf>
    <xf numFmtId="0" fontId="20"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7" fillId="0" borderId="0"/>
    <xf numFmtId="0" fontId="20" fillId="32" borderId="0" applyNumberFormat="0" applyBorder="0" applyAlignment="0" applyProtection="0">
      <alignment vertical="center"/>
    </xf>
    <xf numFmtId="0" fontId="0" fillId="0" borderId="0"/>
    <xf numFmtId="0" fontId="23" fillId="33" borderId="0" applyNumberFormat="0" applyBorder="0" applyAlignment="0" applyProtection="0">
      <alignment vertical="center"/>
    </xf>
    <xf numFmtId="0" fontId="7" fillId="0" borderId="0">
      <alignment vertical="center"/>
    </xf>
    <xf numFmtId="0" fontId="4" fillId="0" borderId="0"/>
  </cellStyleXfs>
  <cellXfs count="108">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2" fillId="0" borderId="0" xfId="0" applyFont="1" applyFill="1" applyAlignment="1">
      <alignment horizontal="left" vertical="center" wrapText="1"/>
    </xf>
    <xf numFmtId="0" fontId="1"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Fill="1" applyAlignment="1">
      <alignment horizontal="left" vertical="center" wrapText="1"/>
    </xf>
    <xf numFmtId="0" fontId="3" fillId="0" borderId="0" xfId="0" applyFont="1" applyFill="1" applyAlignment="1">
      <alignment horizontal="left" vertical="center" wrapText="1"/>
    </xf>
    <xf numFmtId="0" fontId="5" fillId="0" borderId="0" xfId="0" applyFont="1" applyFill="1" applyAlignment="1">
      <alignment horizontal="left" vertical="center" wrapText="1"/>
    </xf>
    <xf numFmtId="0" fontId="6" fillId="0" borderId="0" xfId="0" applyFont="1" applyFill="1" applyAlignment="1">
      <alignment horizontal="left" vertical="center" wrapText="1"/>
    </xf>
    <xf numFmtId="0" fontId="1" fillId="0" borderId="0" xfId="0" applyFont="1" applyFill="1" applyAlignment="1"/>
    <xf numFmtId="0" fontId="4"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xf>
    <xf numFmtId="0" fontId="7" fillId="0" borderId="0" xfId="0" applyFont="1" applyFill="1" applyAlignment="1">
      <alignment horizontal="left" vertical="center" wrapText="1"/>
    </xf>
    <xf numFmtId="0" fontId="8" fillId="0" borderId="0" xfId="0" applyFont="1" applyFill="1" applyAlignment="1">
      <alignment wrapText="1"/>
    </xf>
    <xf numFmtId="0" fontId="4" fillId="0" borderId="0" xfId="0" applyFont="1" applyFill="1" applyAlignment="1">
      <alignment wrapText="1"/>
    </xf>
    <xf numFmtId="0" fontId="5" fillId="0" borderId="0" xfId="0" applyFont="1" applyFill="1" applyAlignment="1">
      <alignment wrapText="1"/>
    </xf>
    <xf numFmtId="0" fontId="9" fillId="0" borderId="0" xfId="0" applyFont="1" applyFill="1">
      <alignment vertical="center"/>
    </xf>
    <xf numFmtId="0" fontId="10" fillId="0" borderId="0" xfId="0" applyFont="1" applyFill="1" applyAlignment="1">
      <alignment horizontal="left" vertical="center" wrapText="1"/>
    </xf>
    <xf numFmtId="0" fontId="4" fillId="0" borderId="0" xfId="0" applyFont="1" applyFill="1" applyAlignment="1">
      <alignment horizontal="center" vertical="center"/>
    </xf>
    <xf numFmtId="0" fontId="4" fillId="0" borderId="0" xfId="0" applyFont="1" applyFill="1" applyAlignment="1">
      <alignment horizontal="left" vertical="center"/>
    </xf>
    <xf numFmtId="0" fontId="11" fillId="0" borderId="0" xfId="0" applyFont="1" applyFill="1">
      <alignment vertical="center"/>
    </xf>
    <xf numFmtId="0" fontId="12" fillId="0" borderId="0" xfId="0" applyFont="1" applyAlignment="1">
      <alignment horizontal="left" vertical="center"/>
    </xf>
    <xf numFmtId="0" fontId="13" fillId="0" borderId="0" xfId="0" applyFont="1" applyAlignment="1">
      <alignment horizontal="center" vertical="center" wrapText="1"/>
    </xf>
    <xf numFmtId="0" fontId="14" fillId="0" borderId="0" xfId="0" applyFont="1" applyAlignment="1">
      <alignment horizontal="center" vertical="center"/>
    </xf>
    <xf numFmtId="0" fontId="14" fillId="0" borderId="0" xfId="0" applyFont="1">
      <alignment vertical="center"/>
    </xf>
    <xf numFmtId="0" fontId="15" fillId="0" borderId="0" xfId="0" applyFont="1" applyAlignment="1">
      <alignment horizontal="center" vertical="center"/>
    </xf>
    <xf numFmtId="0" fontId="16" fillId="0" borderId="0" xfId="0" applyFont="1" applyAlignment="1">
      <alignment horizontal="center" vertical="center" wrapText="1"/>
    </xf>
    <xf numFmtId="0" fontId="6" fillId="0" borderId="1"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176" fontId="6" fillId="0" borderId="1" xfId="0" applyNumberFormat="1"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0" fontId="4" fillId="0" borderId="1" xfId="0" applyFont="1" applyFill="1" applyBorder="1" applyAlignment="1">
      <alignment horizontal="center" vertical="center" wrapText="1"/>
    </xf>
    <xf numFmtId="176"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17" fillId="0" borderId="0" xfId="0" applyFont="1" applyAlignment="1">
      <alignment horizontal="justify" vertical="center"/>
    </xf>
    <xf numFmtId="176" fontId="6" fillId="0" borderId="1"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4" fillId="0" borderId="1" xfId="45" applyFont="1" applyFill="1" applyBorder="1" applyAlignment="1" applyProtection="1">
      <alignment horizontal="left" vertical="center" wrapText="1"/>
    </xf>
    <xf numFmtId="0" fontId="4" fillId="0" borderId="1" xfId="45" applyFont="1" applyFill="1" applyBorder="1" applyAlignment="1" applyProtection="1">
      <alignment horizontal="center" vertical="center" wrapText="1"/>
    </xf>
    <xf numFmtId="0" fontId="6" fillId="0" borderId="1" xfId="0"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8"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4" fillId="0" borderId="1" xfId="30" applyFont="1" applyFill="1" applyBorder="1" applyAlignment="1" applyProtection="1">
      <alignment horizontal="left" vertical="center" wrapText="1"/>
    </xf>
    <xf numFmtId="0" fontId="4" fillId="0" borderId="1" xfId="30"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0" fontId="4" fillId="0" borderId="1" xfId="0" applyNumberFormat="1" applyFont="1" applyFill="1" applyBorder="1" applyAlignment="1" applyProtection="1">
      <alignment horizontal="left" vertical="center" wrapText="1"/>
    </xf>
    <xf numFmtId="0" fontId="4" fillId="0" borderId="1" xfId="0" applyNumberFormat="1"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xf>
    <xf numFmtId="177" fontId="4" fillId="0" borderId="1" xfId="54" applyNumberFormat="1" applyFont="1" applyFill="1" applyBorder="1" applyAlignment="1">
      <alignment horizontal="center" vertical="center" wrapText="1"/>
    </xf>
    <xf numFmtId="0" fontId="4" fillId="0" borderId="1" xfId="0" applyFont="1" applyFill="1" applyBorder="1" applyAlignment="1" applyProtection="1">
      <alignment horizontal="left" vertical="center" wrapText="1"/>
    </xf>
    <xf numFmtId="0" fontId="4" fillId="0" borderId="2" xfId="0" applyFont="1" applyFill="1" applyBorder="1" applyAlignment="1">
      <alignment horizontal="center" vertical="center"/>
    </xf>
    <xf numFmtId="0" fontId="18" fillId="0" borderId="1" xfId="0" applyFont="1" applyFill="1" applyBorder="1" applyAlignment="1">
      <alignment horizontal="center" vertical="center" wrapText="1"/>
    </xf>
    <xf numFmtId="176" fontId="18" fillId="0"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18" fillId="2"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4" fillId="0"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4" fillId="0" borderId="1" xfId="49" applyFont="1" applyFill="1" applyBorder="1" applyAlignment="1">
      <alignment horizontal="left" vertical="center" wrapText="1"/>
    </xf>
    <xf numFmtId="0" fontId="4" fillId="0" borderId="1" xfId="49"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0" fontId="13" fillId="0" borderId="1" xfId="0" applyFont="1" applyFill="1" applyBorder="1" applyAlignment="1" applyProtection="1">
      <alignment horizontal="left" vertical="center" wrapText="1"/>
      <protection locked="0"/>
    </xf>
    <xf numFmtId="0" fontId="13" fillId="0" borderId="1" xfId="0" applyFont="1" applyFill="1" applyBorder="1" applyAlignment="1" applyProtection="1">
      <alignment horizontal="center" vertical="center" wrapText="1"/>
      <protection locked="0"/>
    </xf>
    <xf numFmtId="176" fontId="13" fillId="0" borderId="1" xfId="0" applyNumberFormat="1" applyFont="1" applyFill="1" applyBorder="1" applyAlignment="1" applyProtection="1">
      <alignment horizontal="center" vertical="center" wrapText="1"/>
      <protection locked="0"/>
    </xf>
    <xf numFmtId="0" fontId="13" fillId="0" borderId="0" xfId="0" applyFont="1" applyFill="1" applyBorder="1" applyAlignment="1">
      <alignment horizontal="center" vertical="center" wrapText="1"/>
    </xf>
    <xf numFmtId="0" fontId="13" fillId="0" borderId="1" xfId="49" applyFont="1" applyFill="1" applyBorder="1" applyAlignment="1">
      <alignment horizontal="left" vertical="center" wrapText="1"/>
    </xf>
    <xf numFmtId="0" fontId="13" fillId="0" borderId="1" xfId="49" applyFont="1" applyFill="1" applyBorder="1" applyAlignment="1">
      <alignment horizontal="center" vertical="center" wrapText="1"/>
    </xf>
    <xf numFmtId="0" fontId="4" fillId="0" borderId="1" xfId="53" applyNumberFormat="1" applyFont="1" applyFill="1" applyBorder="1" applyAlignment="1">
      <alignment horizontal="center" vertical="center" wrapText="1"/>
    </xf>
    <xf numFmtId="0" fontId="4" fillId="0" borderId="3" xfId="49" applyFont="1" applyFill="1" applyBorder="1" applyAlignment="1">
      <alignment horizontal="left" vertical="center" wrapText="1"/>
    </xf>
    <xf numFmtId="0" fontId="19" fillId="0" borderId="1" xfId="49"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vertical="center"/>
    </xf>
    <xf numFmtId="0" fontId="13" fillId="2"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pplyProtection="1">
      <alignment horizontal="center" vertical="center" wrapText="1"/>
      <protection locked="0"/>
    </xf>
    <xf numFmtId="0" fontId="13" fillId="0" borderId="2" xfId="0" applyFont="1" applyFill="1" applyBorder="1" applyAlignment="1">
      <alignment horizontal="center" vertical="center" wrapText="1"/>
    </xf>
    <xf numFmtId="0" fontId="13" fillId="0" borderId="1" xfId="0" applyFont="1" applyFill="1" applyBorder="1" applyAlignment="1">
      <alignmen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常规 2 3" xfId="49"/>
    <cellStyle name="40% - 强调文字颜色 6" xfId="50" builtinId="51"/>
    <cellStyle name="常规 2 10" xfId="51"/>
    <cellStyle name="60% - 强调文字颜色 6" xfId="52" builtinId="52"/>
    <cellStyle name="常规 10 2 2" xfId="53"/>
    <cellStyle name="常规 3" xfId="54"/>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64"/>
  <sheetViews>
    <sheetView tabSelected="1" workbookViewId="0">
      <pane ySplit="4" topLeftCell="A833" activePane="bottomLeft" state="frozen"/>
      <selection/>
      <selection pane="bottomLeft" activeCell="G854" sqref="G854"/>
    </sheetView>
  </sheetViews>
  <sheetFormatPr defaultColWidth="9" defaultRowHeight="14.25" outlineLevelCol="5"/>
  <cols>
    <col min="1" max="1" width="5.94166666666667" style="21" customWidth="1"/>
    <col min="2" max="2" width="46.5833333333333" style="22" customWidth="1"/>
    <col min="3" max="3" width="10" style="12" customWidth="1"/>
    <col min="4" max="4" width="13" style="21" customWidth="1"/>
    <col min="5" max="5" width="10.6333333333333" style="21" customWidth="1"/>
    <col min="6" max="6" width="10.8833333333333" style="21" customWidth="1"/>
    <col min="7" max="16384" width="9" style="23"/>
  </cols>
  <sheetData>
    <row r="1" customFormat="1" ht="18" customHeight="1" spans="1:6">
      <c r="A1" s="24" t="s">
        <v>0</v>
      </c>
      <c r="B1" s="24"/>
      <c r="C1" s="25"/>
      <c r="D1" s="26"/>
      <c r="E1" s="27"/>
      <c r="F1" s="27"/>
    </row>
    <row r="2" customFormat="1" ht="30" customHeight="1" spans="1:6">
      <c r="A2" s="28" t="s">
        <v>1</v>
      </c>
      <c r="B2" s="28"/>
      <c r="C2" s="29"/>
      <c r="D2" s="28"/>
      <c r="E2" s="28"/>
      <c r="F2" s="28"/>
    </row>
    <row r="3" s="1" customFormat="1" ht="20" customHeight="1" spans="1:6">
      <c r="A3" s="30" t="s">
        <v>2</v>
      </c>
      <c r="B3" s="30" t="s">
        <v>3</v>
      </c>
      <c r="C3" s="31" t="s">
        <v>4</v>
      </c>
      <c r="D3" s="32" t="s">
        <v>5</v>
      </c>
      <c r="E3" s="30" t="s">
        <v>6</v>
      </c>
      <c r="F3" s="30"/>
    </row>
    <row r="4" s="1" customFormat="1" ht="20" customHeight="1" spans="1:6">
      <c r="A4" s="30"/>
      <c r="B4" s="30"/>
      <c r="C4" s="33"/>
      <c r="D4" s="32"/>
      <c r="E4" s="30" t="s">
        <v>7</v>
      </c>
      <c r="F4" s="30" t="s">
        <v>8</v>
      </c>
    </row>
    <row r="5" s="1" customFormat="1" ht="33" customHeight="1" spans="1:6">
      <c r="A5" s="34" t="s">
        <v>9</v>
      </c>
      <c r="B5" s="35"/>
      <c r="C5" s="33"/>
      <c r="D5" s="32">
        <f>D6+D131+D185+D261+D321+D407+D501+D631+D746+D852</f>
        <v>31276523.271</v>
      </c>
      <c r="E5" s="32">
        <f>E6+E131+E185+E261+E321+E407+E501+E631+E746+E852</f>
        <v>4046785.18</v>
      </c>
      <c r="F5" s="30"/>
    </row>
    <row r="6" s="2" customFormat="1" ht="32" customHeight="1" spans="1:6">
      <c r="A6" s="30" t="s">
        <v>10</v>
      </c>
      <c r="B6" s="36" t="s">
        <v>11</v>
      </c>
      <c r="C6" s="30"/>
      <c r="D6" s="32">
        <f>SUM(D7+D34+D51+D83+D98+D106+D117)</f>
        <v>5951120.751</v>
      </c>
      <c r="E6" s="32">
        <f>SUM(E7+E34+E51+E83+E98+E106+E117)</f>
        <v>566294.78</v>
      </c>
      <c r="F6" s="30"/>
    </row>
    <row r="7" s="2" customFormat="1" ht="32" customHeight="1" spans="1:6">
      <c r="A7" s="30" t="s">
        <v>12</v>
      </c>
      <c r="B7" s="36" t="s">
        <v>13</v>
      </c>
      <c r="C7" s="30"/>
      <c r="D7" s="32">
        <f>SUM(D8:D33)</f>
        <v>837214.55</v>
      </c>
      <c r="E7" s="30">
        <f>SUM(E8:E33)</f>
        <v>208750</v>
      </c>
      <c r="F7" s="30"/>
    </row>
    <row r="8" s="2" customFormat="1" ht="32" customHeight="1" spans="1:6">
      <c r="A8" s="37">
        <v>1</v>
      </c>
      <c r="B8" s="38" t="s">
        <v>14</v>
      </c>
      <c r="C8" s="39" t="s">
        <v>15</v>
      </c>
      <c r="D8" s="40">
        <v>46070</v>
      </c>
      <c r="E8" s="37">
        <v>20000</v>
      </c>
      <c r="F8" s="37" t="s">
        <v>16</v>
      </c>
    </row>
    <row r="9" s="2" customFormat="1" ht="32" customHeight="1" spans="1:6">
      <c r="A9" s="37">
        <v>2</v>
      </c>
      <c r="B9" s="38" t="s">
        <v>17</v>
      </c>
      <c r="C9" s="39" t="s">
        <v>15</v>
      </c>
      <c r="D9" s="40">
        <v>28067.55</v>
      </c>
      <c r="E9" s="37">
        <v>8000</v>
      </c>
      <c r="F9" s="37" t="s">
        <v>18</v>
      </c>
    </row>
    <row r="10" s="2" customFormat="1" ht="32" customHeight="1" spans="1:6">
      <c r="A10" s="37">
        <v>3</v>
      </c>
      <c r="B10" s="41" t="s">
        <v>19</v>
      </c>
      <c r="C10" s="39" t="s">
        <v>20</v>
      </c>
      <c r="D10" s="42">
        <v>30000</v>
      </c>
      <c r="E10" s="39">
        <v>6500</v>
      </c>
      <c r="F10" s="39" t="s">
        <v>16</v>
      </c>
    </row>
    <row r="11" s="2" customFormat="1" ht="32" customHeight="1" spans="1:6">
      <c r="A11" s="37">
        <v>4</v>
      </c>
      <c r="B11" s="41" t="s">
        <v>21</v>
      </c>
      <c r="C11" s="39" t="s">
        <v>20</v>
      </c>
      <c r="D11" s="42">
        <v>2500</v>
      </c>
      <c r="E11" s="39">
        <v>1300</v>
      </c>
      <c r="F11" s="39" t="s">
        <v>16</v>
      </c>
    </row>
    <row r="12" s="2" customFormat="1" ht="32" customHeight="1" spans="1:6">
      <c r="A12" s="37">
        <v>5</v>
      </c>
      <c r="B12" s="41" t="s">
        <v>22</v>
      </c>
      <c r="C12" s="39" t="s">
        <v>20</v>
      </c>
      <c r="D12" s="42">
        <v>5000</v>
      </c>
      <c r="E12" s="39">
        <v>3700</v>
      </c>
      <c r="F12" s="39" t="s">
        <v>16</v>
      </c>
    </row>
    <row r="13" s="2" customFormat="1" ht="32" customHeight="1" spans="1:6">
      <c r="A13" s="37">
        <v>6</v>
      </c>
      <c r="B13" s="41" t="s">
        <v>23</v>
      </c>
      <c r="C13" s="39" t="s">
        <v>20</v>
      </c>
      <c r="D13" s="42">
        <v>1600</v>
      </c>
      <c r="E13" s="39">
        <v>800</v>
      </c>
      <c r="F13" s="39" t="s">
        <v>24</v>
      </c>
    </row>
    <row r="14" s="2" customFormat="1" ht="32" customHeight="1" spans="1:6">
      <c r="A14" s="37">
        <v>7</v>
      </c>
      <c r="B14" s="41" t="s">
        <v>25</v>
      </c>
      <c r="C14" s="39" t="s">
        <v>20</v>
      </c>
      <c r="D14" s="42">
        <v>1200</v>
      </c>
      <c r="E14" s="39">
        <v>800</v>
      </c>
      <c r="F14" s="39" t="s">
        <v>18</v>
      </c>
    </row>
    <row r="15" s="2" customFormat="1" ht="32" customHeight="1" spans="1:6">
      <c r="A15" s="37">
        <v>8</v>
      </c>
      <c r="B15" s="41" t="s">
        <v>26</v>
      </c>
      <c r="C15" s="39" t="s">
        <v>20</v>
      </c>
      <c r="D15" s="42">
        <v>1000</v>
      </c>
      <c r="E15" s="39">
        <v>600</v>
      </c>
      <c r="F15" s="39" t="s">
        <v>24</v>
      </c>
    </row>
    <row r="16" s="2" customFormat="1" ht="32" customHeight="1" spans="1:6">
      <c r="A16" s="37">
        <v>9</v>
      </c>
      <c r="B16" s="41" t="s">
        <v>27</v>
      </c>
      <c r="C16" s="39" t="s">
        <v>20</v>
      </c>
      <c r="D16" s="42">
        <v>30000</v>
      </c>
      <c r="E16" s="39">
        <v>3000</v>
      </c>
      <c r="F16" s="39" t="s">
        <v>18</v>
      </c>
    </row>
    <row r="17" s="2" customFormat="1" ht="32" customHeight="1" spans="1:6">
      <c r="A17" s="37">
        <v>10</v>
      </c>
      <c r="B17" s="41" t="s">
        <v>28</v>
      </c>
      <c r="C17" s="39" t="s">
        <v>20</v>
      </c>
      <c r="D17" s="42">
        <v>4500</v>
      </c>
      <c r="E17" s="39">
        <v>1000</v>
      </c>
      <c r="F17" s="39" t="s">
        <v>18</v>
      </c>
    </row>
    <row r="18" s="2" customFormat="1" ht="32" customHeight="1" spans="1:6">
      <c r="A18" s="37">
        <v>11</v>
      </c>
      <c r="B18" s="41" t="s">
        <v>29</v>
      </c>
      <c r="C18" s="39" t="s">
        <v>20</v>
      </c>
      <c r="D18" s="42">
        <v>3500</v>
      </c>
      <c r="E18" s="39">
        <v>1000</v>
      </c>
      <c r="F18" s="39" t="s">
        <v>18</v>
      </c>
    </row>
    <row r="19" s="2" customFormat="1" ht="32" customHeight="1" spans="1:6">
      <c r="A19" s="37">
        <v>12</v>
      </c>
      <c r="B19" s="41" t="s">
        <v>30</v>
      </c>
      <c r="C19" s="39" t="s">
        <v>20</v>
      </c>
      <c r="D19" s="42">
        <v>5000</v>
      </c>
      <c r="E19" s="39">
        <v>600</v>
      </c>
      <c r="F19" s="39" t="s">
        <v>18</v>
      </c>
    </row>
    <row r="20" s="2" customFormat="1" ht="32" customHeight="1" spans="1:6">
      <c r="A20" s="37">
        <v>13</v>
      </c>
      <c r="B20" s="41" t="s">
        <v>31</v>
      </c>
      <c r="C20" s="39" t="s">
        <v>32</v>
      </c>
      <c r="D20" s="39">
        <v>67784</v>
      </c>
      <c r="E20" s="39">
        <v>3500</v>
      </c>
      <c r="F20" s="39" t="s">
        <v>16</v>
      </c>
    </row>
    <row r="21" s="2" customFormat="1" ht="32" customHeight="1" spans="1:6">
      <c r="A21" s="37">
        <v>14</v>
      </c>
      <c r="B21" s="41" t="s">
        <v>33</v>
      </c>
      <c r="C21" s="39" t="s">
        <v>32</v>
      </c>
      <c r="D21" s="39">
        <v>52800</v>
      </c>
      <c r="E21" s="39">
        <v>20000</v>
      </c>
      <c r="F21" s="39" t="s">
        <v>16</v>
      </c>
    </row>
    <row r="22" s="2" customFormat="1" ht="32" customHeight="1" spans="1:6">
      <c r="A22" s="37">
        <v>15</v>
      </c>
      <c r="B22" s="41" t="s">
        <v>34</v>
      </c>
      <c r="C22" s="39" t="s">
        <v>32</v>
      </c>
      <c r="D22" s="39">
        <v>395</v>
      </c>
      <c r="E22" s="39">
        <v>395</v>
      </c>
      <c r="F22" s="39" t="s">
        <v>24</v>
      </c>
    </row>
    <row r="23" s="2" customFormat="1" ht="32" customHeight="1" spans="1:6">
      <c r="A23" s="37">
        <v>16</v>
      </c>
      <c r="B23" s="41" t="s">
        <v>35</v>
      </c>
      <c r="C23" s="39" t="s">
        <v>32</v>
      </c>
      <c r="D23" s="39">
        <v>137700</v>
      </c>
      <c r="E23" s="39">
        <v>5000</v>
      </c>
      <c r="F23" s="39" t="s">
        <v>18</v>
      </c>
    </row>
    <row r="24" s="2" customFormat="1" ht="32" customHeight="1" spans="1:6">
      <c r="A24" s="37">
        <v>17</v>
      </c>
      <c r="B24" s="41" t="s">
        <v>36</v>
      </c>
      <c r="C24" s="39" t="s">
        <v>37</v>
      </c>
      <c r="D24" s="39">
        <v>14064</v>
      </c>
      <c r="E24" s="39">
        <v>7000</v>
      </c>
      <c r="F24" s="39" t="s">
        <v>24</v>
      </c>
    </row>
    <row r="25" s="2" customFormat="1" ht="32" customHeight="1" spans="1:6">
      <c r="A25" s="37">
        <v>18</v>
      </c>
      <c r="B25" s="41" t="s">
        <v>38</v>
      </c>
      <c r="C25" s="39" t="s">
        <v>37</v>
      </c>
      <c r="D25" s="39">
        <v>3408</v>
      </c>
      <c r="E25" s="39">
        <v>1728</v>
      </c>
      <c r="F25" s="39" t="s">
        <v>16</v>
      </c>
    </row>
    <row r="26" s="2" customFormat="1" ht="32" customHeight="1" spans="1:6">
      <c r="A26" s="37">
        <v>19</v>
      </c>
      <c r="B26" s="41" t="s">
        <v>39</v>
      </c>
      <c r="C26" s="39" t="s">
        <v>37</v>
      </c>
      <c r="D26" s="39">
        <v>2920</v>
      </c>
      <c r="E26" s="39">
        <v>1220</v>
      </c>
      <c r="F26" s="39" t="s">
        <v>16</v>
      </c>
    </row>
    <row r="27" s="2" customFormat="1" ht="32" customHeight="1" spans="1:6">
      <c r="A27" s="37">
        <v>20</v>
      </c>
      <c r="B27" s="41" t="s">
        <v>40</v>
      </c>
      <c r="C27" s="39" t="s">
        <v>41</v>
      </c>
      <c r="D27" s="39">
        <v>180000</v>
      </c>
      <c r="E27" s="39">
        <v>70000</v>
      </c>
      <c r="F27" s="39" t="s">
        <v>16</v>
      </c>
    </row>
    <row r="28" s="2" customFormat="1" ht="32" customHeight="1" spans="1:6">
      <c r="A28" s="37">
        <v>21</v>
      </c>
      <c r="B28" s="41" t="s">
        <v>42</v>
      </c>
      <c r="C28" s="39" t="s">
        <v>41</v>
      </c>
      <c r="D28" s="39">
        <v>29000</v>
      </c>
      <c r="E28" s="39">
        <v>5000</v>
      </c>
      <c r="F28" s="39" t="s">
        <v>16</v>
      </c>
    </row>
    <row r="29" s="2" customFormat="1" ht="32" customHeight="1" spans="1:6">
      <c r="A29" s="37">
        <v>22</v>
      </c>
      <c r="B29" s="41" t="s">
        <v>43</v>
      </c>
      <c r="C29" s="39" t="s">
        <v>41</v>
      </c>
      <c r="D29" s="39">
        <v>9900</v>
      </c>
      <c r="E29" s="39">
        <v>5000</v>
      </c>
      <c r="F29" s="39" t="s">
        <v>24</v>
      </c>
    </row>
    <row r="30" s="2" customFormat="1" ht="32" customHeight="1" spans="1:6">
      <c r="A30" s="37">
        <v>23</v>
      </c>
      <c r="B30" s="41" t="s">
        <v>44</v>
      </c>
      <c r="C30" s="39" t="s">
        <v>41</v>
      </c>
      <c r="D30" s="39">
        <v>6879</v>
      </c>
      <c r="E30" s="39">
        <v>5100</v>
      </c>
      <c r="F30" s="39" t="s">
        <v>16</v>
      </c>
    </row>
    <row r="31" s="2" customFormat="1" ht="32" customHeight="1" spans="1:6">
      <c r="A31" s="37">
        <v>24</v>
      </c>
      <c r="B31" s="41" t="s">
        <v>45</v>
      </c>
      <c r="C31" s="39" t="s">
        <v>41</v>
      </c>
      <c r="D31" s="39">
        <v>6000</v>
      </c>
      <c r="E31" s="39">
        <v>3200</v>
      </c>
      <c r="F31" s="39" t="s">
        <v>18</v>
      </c>
    </row>
    <row r="32" s="2" customFormat="1" ht="32" customHeight="1" spans="1:6">
      <c r="A32" s="37">
        <v>25</v>
      </c>
      <c r="B32" s="41" t="s">
        <v>46</v>
      </c>
      <c r="C32" s="39" t="s">
        <v>47</v>
      </c>
      <c r="D32" s="39">
        <v>7007</v>
      </c>
      <c r="E32" s="39">
        <v>3307</v>
      </c>
      <c r="F32" s="39" t="s">
        <v>16</v>
      </c>
    </row>
    <row r="33" s="2" customFormat="1" ht="32" customHeight="1" spans="1:6">
      <c r="A33" s="37">
        <v>26</v>
      </c>
      <c r="B33" s="41" t="s">
        <v>48</v>
      </c>
      <c r="C33" s="39" t="s">
        <v>11</v>
      </c>
      <c r="D33" s="39">
        <v>160920</v>
      </c>
      <c r="E33" s="39">
        <v>31000</v>
      </c>
      <c r="F33" s="39" t="s">
        <v>16</v>
      </c>
    </row>
    <row r="34" s="2" customFormat="1" ht="32" customHeight="1" spans="1:6">
      <c r="A34" s="30" t="s">
        <v>49</v>
      </c>
      <c r="B34" s="36" t="s">
        <v>50</v>
      </c>
      <c r="C34" s="39"/>
      <c r="D34" s="43">
        <f>SUM(D35:D50)</f>
        <v>70149</v>
      </c>
      <c r="E34" s="43">
        <f>SUM(E35:E50)</f>
        <v>22607</v>
      </c>
      <c r="F34" s="39"/>
    </row>
    <row r="35" s="2" customFormat="1" ht="32" customHeight="1" spans="1:6">
      <c r="A35" s="37">
        <v>1</v>
      </c>
      <c r="B35" s="38" t="s">
        <v>51</v>
      </c>
      <c r="C35" s="39" t="s">
        <v>52</v>
      </c>
      <c r="D35" s="40">
        <v>7000</v>
      </c>
      <c r="E35" s="39">
        <v>7000</v>
      </c>
      <c r="F35" s="39" t="s">
        <v>16</v>
      </c>
    </row>
    <row r="36" s="2" customFormat="1" ht="32" customHeight="1" spans="1:6">
      <c r="A36" s="37">
        <v>2</v>
      </c>
      <c r="B36" s="41" t="s">
        <v>53</v>
      </c>
      <c r="C36" s="39" t="s">
        <v>37</v>
      </c>
      <c r="D36" s="39">
        <v>1843</v>
      </c>
      <c r="E36" s="39">
        <v>843</v>
      </c>
      <c r="F36" s="39" t="s">
        <v>16</v>
      </c>
    </row>
    <row r="37" s="2" customFormat="1" ht="32" customHeight="1" spans="1:6">
      <c r="A37" s="37">
        <v>3</v>
      </c>
      <c r="B37" s="41" t="s">
        <v>54</v>
      </c>
      <c r="C37" s="39" t="s">
        <v>55</v>
      </c>
      <c r="D37" s="39">
        <v>4446</v>
      </c>
      <c r="E37" s="39">
        <v>3000</v>
      </c>
      <c r="F37" s="39" t="s">
        <v>18</v>
      </c>
    </row>
    <row r="38" s="2" customFormat="1" ht="32" customHeight="1" spans="1:6">
      <c r="A38" s="37">
        <v>4</v>
      </c>
      <c r="B38" s="41" t="s">
        <v>56</v>
      </c>
      <c r="C38" s="39" t="s">
        <v>57</v>
      </c>
      <c r="D38" s="39">
        <v>20000</v>
      </c>
      <c r="E38" s="39">
        <v>2000</v>
      </c>
      <c r="F38" s="39" t="s">
        <v>18</v>
      </c>
    </row>
    <row r="39" s="2" customFormat="1" ht="32" customHeight="1" spans="1:6">
      <c r="A39" s="37">
        <v>5</v>
      </c>
      <c r="B39" s="41" t="s">
        <v>58</v>
      </c>
      <c r="C39" s="39" t="s">
        <v>57</v>
      </c>
      <c r="D39" s="39">
        <v>26000</v>
      </c>
      <c r="E39" s="39">
        <v>4000</v>
      </c>
      <c r="F39" s="39" t="s">
        <v>18</v>
      </c>
    </row>
    <row r="40" s="2" customFormat="1" ht="32" customHeight="1" spans="1:6">
      <c r="A40" s="37">
        <v>6</v>
      </c>
      <c r="B40" s="44" t="s">
        <v>59</v>
      </c>
      <c r="C40" s="39" t="s">
        <v>57</v>
      </c>
      <c r="D40" s="39">
        <v>3000</v>
      </c>
      <c r="E40" s="45">
        <v>3000</v>
      </c>
      <c r="F40" s="39" t="s">
        <v>16</v>
      </c>
    </row>
    <row r="41" s="2" customFormat="1" ht="32" customHeight="1" spans="1:6">
      <c r="A41" s="37">
        <v>7</v>
      </c>
      <c r="B41" s="41" t="s">
        <v>60</v>
      </c>
      <c r="C41" s="39" t="s">
        <v>57</v>
      </c>
      <c r="D41" s="39">
        <v>1100</v>
      </c>
      <c r="E41" s="42">
        <v>1100</v>
      </c>
      <c r="F41" s="39" t="s">
        <v>24</v>
      </c>
    </row>
    <row r="42" s="2" customFormat="1" ht="32" customHeight="1" spans="1:6">
      <c r="A42" s="37">
        <v>9</v>
      </c>
      <c r="B42" s="46" t="s">
        <v>61</v>
      </c>
      <c r="C42" s="39" t="s">
        <v>20</v>
      </c>
      <c r="D42" s="42">
        <v>560</v>
      </c>
      <c r="E42" s="42">
        <v>224</v>
      </c>
      <c r="F42" s="39" t="s">
        <v>16</v>
      </c>
    </row>
    <row r="43" s="2" customFormat="1" ht="32" customHeight="1" spans="1:6">
      <c r="A43" s="37">
        <v>10</v>
      </c>
      <c r="B43" s="41" t="s">
        <v>62</v>
      </c>
      <c r="C43" s="39" t="s">
        <v>37</v>
      </c>
      <c r="D43" s="42">
        <v>1200</v>
      </c>
      <c r="E43" s="42">
        <v>360</v>
      </c>
      <c r="F43" s="39" t="s">
        <v>16</v>
      </c>
    </row>
    <row r="44" s="2" customFormat="1" ht="32" customHeight="1" spans="1:6">
      <c r="A44" s="37">
        <v>11</v>
      </c>
      <c r="B44" s="41" t="s">
        <v>63</v>
      </c>
      <c r="C44" s="39" t="s">
        <v>41</v>
      </c>
      <c r="D44" s="42">
        <v>800</v>
      </c>
      <c r="E44" s="42">
        <v>240</v>
      </c>
      <c r="F44" s="39" t="s">
        <v>16</v>
      </c>
    </row>
    <row r="45" s="2" customFormat="1" ht="32" customHeight="1" spans="1:6">
      <c r="A45" s="37">
        <v>12</v>
      </c>
      <c r="B45" s="41" t="s">
        <v>64</v>
      </c>
      <c r="C45" s="39" t="s">
        <v>15</v>
      </c>
      <c r="D45" s="42">
        <v>560</v>
      </c>
      <c r="E45" s="42">
        <v>112</v>
      </c>
      <c r="F45" s="39" t="s">
        <v>16</v>
      </c>
    </row>
    <row r="46" s="2" customFormat="1" ht="32" customHeight="1" spans="1:6">
      <c r="A46" s="37">
        <v>13</v>
      </c>
      <c r="B46" s="41" t="s">
        <v>65</v>
      </c>
      <c r="C46" s="39" t="s">
        <v>66</v>
      </c>
      <c r="D46" s="42">
        <v>800</v>
      </c>
      <c r="E46" s="42">
        <v>160</v>
      </c>
      <c r="F46" s="39" t="s">
        <v>16</v>
      </c>
    </row>
    <row r="47" s="2" customFormat="1" ht="32" customHeight="1" spans="1:6">
      <c r="A47" s="37">
        <v>14</v>
      </c>
      <c r="B47" s="41" t="s">
        <v>67</v>
      </c>
      <c r="C47" s="39" t="s">
        <v>20</v>
      </c>
      <c r="D47" s="42">
        <v>560</v>
      </c>
      <c r="E47" s="42">
        <v>112</v>
      </c>
      <c r="F47" s="39" t="s">
        <v>16</v>
      </c>
    </row>
    <row r="48" s="2" customFormat="1" ht="32" customHeight="1" spans="1:6">
      <c r="A48" s="37">
        <v>15</v>
      </c>
      <c r="B48" s="41" t="s">
        <v>68</v>
      </c>
      <c r="C48" s="39" t="s">
        <v>32</v>
      </c>
      <c r="D48" s="42">
        <v>800</v>
      </c>
      <c r="E48" s="42">
        <v>160</v>
      </c>
      <c r="F48" s="39" t="s">
        <v>16</v>
      </c>
    </row>
    <row r="49" s="2" customFormat="1" ht="32" customHeight="1" spans="1:6">
      <c r="A49" s="37">
        <v>16</v>
      </c>
      <c r="B49" s="41" t="s">
        <v>69</v>
      </c>
      <c r="C49" s="39" t="s">
        <v>37</v>
      </c>
      <c r="D49" s="42">
        <v>840</v>
      </c>
      <c r="E49" s="42">
        <v>168</v>
      </c>
      <c r="F49" s="39" t="s">
        <v>16</v>
      </c>
    </row>
    <row r="50" s="2" customFormat="1" ht="32" customHeight="1" spans="1:6">
      <c r="A50" s="37">
        <v>17</v>
      </c>
      <c r="B50" s="41" t="s">
        <v>70</v>
      </c>
      <c r="C50" s="39" t="s">
        <v>15</v>
      </c>
      <c r="D50" s="42">
        <v>640</v>
      </c>
      <c r="E50" s="42">
        <v>128</v>
      </c>
      <c r="F50" s="39" t="s">
        <v>16</v>
      </c>
    </row>
    <row r="51" s="2" customFormat="1" ht="32" customHeight="1" spans="1:6">
      <c r="A51" s="30" t="s">
        <v>71</v>
      </c>
      <c r="B51" s="36" t="s">
        <v>72</v>
      </c>
      <c r="C51" s="39"/>
      <c r="D51" s="47">
        <f>SUM(D52:D82)</f>
        <v>644070.761</v>
      </c>
      <c r="E51" s="47">
        <f>SUM(E52:E82)</f>
        <v>94618.78</v>
      </c>
      <c r="F51" s="39"/>
    </row>
    <row r="52" s="2" customFormat="1" ht="32" customHeight="1" spans="1:6">
      <c r="A52" s="37">
        <v>1</v>
      </c>
      <c r="B52" s="38" t="s">
        <v>73</v>
      </c>
      <c r="C52" s="39" t="s">
        <v>15</v>
      </c>
      <c r="D52" s="40">
        <v>17600</v>
      </c>
      <c r="E52" s="39">
        <v>1000</v>
      </c>
      <c r="F52" s="39" t="s">
        <v>16</v>
      </c>
    </row>
    <row r="53" s="2" customFormat="1" ht="32" customHeight="1" spans="1:6">
      <c r="A53" s="37">
        <v>2</v>
      </c>
      <c r="B53" s="38" t="s">
        <v>74</v>
      </c>
      <c r="C53" s="39" t="s">
        <v>15</v>
      </c>
      <c r="D53" s="40">
        <v>237700</v>
      </c>
      <c r="E53" s="39">
        <v>8000</v>
      </c>
      <c r="F53" s="39" t="s">
        <v>16</v>
      </c>
    </row>
    <row r="54" s="2" customFormat="1" ht="32" customHeight="1" spans="1:6">
      <c r="A54" s="37">
        <v>3</v>
      </c>
      <c r="B54" s="41" t="s">
        <v>75</v>
      </c>
      <c r="C54" s="39" t="s">
        <v>20</v>
      </c>
      <c r="D54" s="42">
        <v>750</v>
      </c>
      <c r="E54" s="39">
        <v>750</v>
      </c>
      <c r="F54" s="39" t="s">
        <v>18</v>
      </c>
    </row>
    <row r="55" s="2" customFormat="1" ht="32" customHeight="1" spans="1:6">
      <c r="A55" s="37">
        <v>4</v>
      </c>
      <c r="B55" s="41" t="s">
        <v>76</v>
      </c>
      <c r="C55" s="39" t="s">
        <v>20</v>
      </c>
      <c r="D55" s="42">
        <v>1600</v>
      </c>
      <c r="E55" s="39">
        <v>300</v>
      </c>
      <c r="F55" s="39" t="s">
        <v>24</v>
      </c>
    </row>
    <row r="56" s="2" customFormat="1" ht="32" customHeight="1" spans="1:6">
      <c r="A56" s="37">
        <v>5</v>
      </c>
      <c r="B56" s="41" t="s">
        <v>77</v>
      </c>
      <c r="C56" s="39" t="s">
        <v>32</v>
      </c>
      <c r="D56" s="42">
        <v>2160</v>
      </c>
      <c r="E56" s="39">
        <v>2160</v>
      </c>
      <c r="F56" s="39" t="s">
        <v>24</v>
      </c>
    </row>
    <row r="57" s="2" customFormat="1" ht="32" customHeight="1" spans="1:6">
      <c r="A57" s="37">
        <v>6</v>
      </c>
      <c r="B57" s="41" t="s">
        <v>78</v>
      </c>
      <c r="C57" s="39" t="s">
        <v>32</v>
      </c>
      <c r="D57" s="42">
        <v>300000</v>
      </c>
      <c r="E57" s="39">
        <v>35000</v>
      </c>
      <c r="F57" s="39" t="s">
        <v>16</v>
      </c>
    </row>
    <row r="58" s="2" customFormat="1" ht="32" customHeight="1" spans="1:6">
      <c r="A58" s="37">
        <v>7</v>
      </c>
      <c r="B58" s="41" t="s">
        <v>79</v>
      </c>
      <c r="C58" s="39" t="s">
        <v>32</v>
      </c>
      <c r="D58" s="42">
        <v>448.241</v>
      </c>
      <c r="E58" s="39">
        <v>400</v>
      </c>
      <c r="F58" s="39" t="s">
        <v>16</v>
      </c>
    </row>
    <row r="59" s="2" customFormat="1" ht="32" customHeight="1" spans="1:6">
      <c r="A59" s="37">
        <v>8</v>
      </c>
      <c r="B59" s="41" t="s">
        <v>80</v>
      </c>
      <c r="C59" s="39" t="s">
        <v>32</v>
      </c>
      <c r="D59" s="42">
        <v>1799.5</v>
      </c>
      <c r="E59" s="39">
        <v>1700</v>
      </c>
      <c r="F59" s="39" t="s">
        <v>16</v>
      </c>
    </row>
    <row r="60" s="2" customFormat="1" ht="32" customHeight="1" spans="1:6">
      <c r="A60" s="37">
        <v>9</v>
      </c>
      <c r="B60" s="41" t="s">
        <v>81</v>
      </c>
      <c r="C60" s="39" t="s">
        <v>32</v>
      </c>
      <c r="D60" s="42">
        <v>1773</v>
      </c>
      <c r="E60" s="39">
        <v>1770</v>
      </c>
      <c r="F60" s="39" t="s">
        <v>16</v>
      </c>
    </row>
    <row r="61" s="2" customFormat="1" ht="32" customHeight="1" spans="1:6">
      <c r="A61" s="37">
        <v>10</v>
      </c>
      <c r="B61" s="41" t="s">
        <v>82</v>
      </c>
      <c r="C61" s="39" t="s">
        <v>32</v>
      </c>
      <c r="D61" s="42">
        <v>663.7</v>
      </c>
      <c r="E61" s="39">
        <v>600</v>
      </c>
      <c r="F61" s="39" t="s">
        <v>16</v>
      </c>
    </row>
    <row r="62" s="2" customFormat="1" ht="32" customHeight="1" spans="1:6">
      <c r="A62" s="37">
        <v>11</v>
      </c>
      <c r="B62" s="41" t="s">
        <v>83</v>
      </c>
      <c r="C62" s="39" t="s">
        <v>32</v>
      </c>
      <c r="D62" s="42">
        <v>4759</v>
      </c>
      <c r="E62" s="39">
        <v>4000</v>
      </c>
      <c r="F62" s="39" t="s">
        <v>18</v>
      </c>
    </row>
    <row r="63" s="2" customFormat="1" ht="32" customHeight="1" spans="1:6">
      <c r="A63" s="37">
        <v>12</v>
      </c>
      <c r="B63" s="41" t="s">
        <v>84</v>
      </c>
      <c r="C63" s="39" t="s">
        <v>32</v>
      </c>
      <c r="D63" s="42">
        <v>1515</v>
      </c>
      <c r="E63" s="39">
        <v>1500</v>
      </c>
      <c r="F63" s="39" t="s">
        <v>16</v>
      </c>
    </row>
    <row r="64" s="2" customFormat="1" ht="32" customHeight="1" spans="1:6">
      <c r="A64" s="37">
        <v>13</v>
      </c>
      <c r="B64" s="41" t="s">
        <v>85</v>
      </c>
      <c r="C64" s="39" t="s">
        <v>32</v>
      </c>
      <c r="D64" s="42">
        <v>800</v>
      </c>
      <c r="E64" s="39">
        <v>800</v>
      </c>
      <c r="F64" s="39" t="s">
        <v>18</v>
      </c>
    </row>
    <row r="65" s="2" customFormat="1" ht="32" customHeight="1" spans="1:6">
      <c r="A65" s="37">
        <v>14</v>
      </c>
      <c r="B65" s="41" t="s">
        <v>86</v>
      </c>
      <c r="C65" s="39" t="s">
        <v>37</v>
      </c>
      <c r="D65" s="42">
        <v>9541.9</v>
      </c>
      <c r="E65" s="39">
        <v>5000</v>
      </c>
      <c r="F65" s="39" t="s">
        <v>16</v>
      </c>
    </row>
    <row r="66" s="2" customFormat="1" ht="32" customHeight="1" spans="1:6">
      <c r="A66" s="37">
        <v>15</v>
      </c>
      <c r="B66" s="41" t="s">
        <v>87</v>
      </c>
      <c r="C66" s="39" t="s">
        <v>37</v>
      </c>
      <c r="D66" s="42">
        <v>2000</v>
      </c>
      <c r="E66" s="39">
        <v>2000</v>
      </c>
      <c r="F66" s="39" t="s">
        <v>18</v>
      </c>
    </row>
    <row r="67" s="2" customFormat="1" ht="32" customHeight="1" spans="1:6">
      <c r="A67" s="37">
        <v>16</v>
      </c>
      <c r="B67" s="41" t="s">
        <v>88</v>
      </c>
      <c r="C67" s="39" t="s">
        <v>37</v>
      </c>
      <c r="D67" s="42">
        <v>9931.95</v>
      </c>
      <c r="E67" s="39">
        <v>4000</v>
      </c>
      <c r="F67" s="39" t="s">
        <v>24</v>
      </c>
    </row>
    <row r="68" s="2" customFormat="1" ht="32" customHeight="1" spans="1:6">
      <c r="A68" s="37">
        <v>17</v>
      </c>
      <c r="B68" s="41" t="s">
        <v>89</v>
      </c>
      <c r="C68" s="39" t="s">
        <v>41</v>
      </c>
      <c r="D68" s="42">
        <v>2013</v>
      </c>
      <c r="E68" s="39">
        <v>1500</v>
      </c>
      <c r="F68" s="39" t="s">
        <v>24</v>
      </c>
    </row>
    <row r="69" s="2" customFormat="1" ht="32" customHeight="1" spans="1:6">
      <c r="A69" s="37">
        <v>18</v>
      </c>
      <c r="B69" s="41" t="s">
        <v>90</v>
      </c>
      <c r="C69" s="39" t="s">
        <v>41</v>
      </c>
      <c r="D69" s="42">
        <v>848</v>
      </c>
      <c r="E69" s="39">
        <v>848</v>
      </c>
      <c r="F69" s="39" t="s">
        <v>24</v>
      </c>
    </row>
    <row r="70" s="2" customFormat="1" ht="32" customHeight="1" spans="1:6">
      <c r="A70" s="37">
        <v>19</v>
      </c>
      <c r="B70" s="41" t="s">
        <v>91</v>
      </c>
      <c r="C70" s="39" t="s">
        <v>47</v>
      </c>
      <c r="D70" s="42">
        <v>3828</v>
      </c>
      <c r="E70" s="39">
        <v>1828</v>
      </c>
      <c r="F70" s="39" t="s">
        <v>16</v>
      </c>
    </row>
    <row r="71" s="2" customFormat="1" ht="32" customHeight="1" spans="1:6">
      <c r="A71" s="37">
        <v>20</v>
      </c>
      <c r="B71" s="41" t="s">
        <v>92</v>
      </c>
      <c r="C71" s="39" t="s">
        <v>47</v>
      </c>
      <c r="D71" s="39">
        <v>400</v>
      </c>
      <c r="E71" s="39">
        <v>168</v>
      </c>
      <c r="F71" s="39" t="s">
        <v>24</v>
      </c>
    </row>
    <row r="72" s="2" customFormat="1" ht="32" customHeight="1" spans="1:6">
      <c r="A72" s="37">
        <v>21</v>
      </c>
      <c r="B72" s="41" t="s">
        <v>93</v>
      </c>
      <c r="C72" s="39" t="s">
        <v>57</v>
      </c>
      <c r="D72" s="42">
        <v>1658.47</v>
      </c>
      <c r="E72" s="42">
        <v>1658.47</v>
      </c>
      <c r="F72" s="39" t="s">
        <v>24</v>
      </c>
    </row>
    <row r="73" s="2" customFormat="1" ht="32" customHeight="1" spans="1:6">
      <c r="A73" s="37">
        <v>22</v>
      </c>
      <c r="B73" s="41" t="s">
        <v>94</v>
      </c>
      <c r="C73" s="39" t="s">
        <v>57</v>
      </c>
      <c r="D73" s="42">
        <v>2736.31</v>
      </c>
      <c r="E73" s="42">
        <v>2736.31</v>
      </c>
      <c r="F73" s="39" t="s">
        <v>24</v>
      </c>
    </row>
    <row r="74" s="2" customFormat="1" ht="32" customHeight="1" spans="1:6">
      <c r="A74" s="37">
        <v>23</v>
      </c>
      <c r="B74" s="41" t="s">
        <v>95</v>
      </c>
      <c r="C74" s="39" t="s">
        <v>57</v>
      </c>
      <c r="D74" s="39">
        <v>11000</v>
      </c>
      <c r="E74" s="42">
        <v>2000</v>
      </c>
      <c r="F74" s="39" t="s">
        <v>18</v>
      </c>
    </row>
    <row r="75" s="2" customFormat="1" ht="32" customHeight="1" spans="1:6">
      <c r="A75" s="37">
        <v>24</v>
      </c>
      <c r="B75" s="41" t="s">
        <v>96</v>
      </c>
      <c r="C75" s="39" t="s">
        <v>57</v>
      </c>
      <c r="D75" s="42">
        <v>6286.76</v>
      </c>
      <c r="E75" s="42">
        <v>1500</v>
      </c>
      <c r="F75" s="39" t="s">
        <v>18</v>
      </c>
    </row>
    <row r="76" s="2" customFormat="1" ht="32" customHeight="1" spans="1:6">
      <c r="A76" s="37">
        <v>25</v>
      </c>
      <c r="B76" s="41" t="s">
        <v>97</v>
      </c>
      <c r="C76" s="39" t="s">
        <v>57</v>
      </c>
      <c r="D76" s="42">
        <v>4666.26</v>
      </c>
      <c r="E76" s="39">
        <v>800</v>
      </c>
      <c r="F76" s="39" t="s">
        <v>18</v>
      </c>
    </row>
    <row r="77" s="2" customFormat="1" ht="32" customHeight="1" spans="1:6">
      <c r="A77" s="37">
        <v>26</v>
      </c>
      <c r="B77" s="41" t="s">
        <v>98</v>
      </c>
      <c r="C77" s="39" t="s">
        <v>57</v>
      </c>
      <c r="D77" s="42">
        <v>4137.59</v>
      </c>
      <c r="E77" s="39">
        <v>800</v>
      </c>
      <c r="F77" s="39" t="s">
        <v>18</v>
      </c>
    </row>
    <row r="78" s="2" customFormat="1" ht="32" customHeight="1" spans="1:6">
      <c r="A78" s="37">
        <v>27</v>
      </c>
      <c r="B78" s="41" t="s">
        <v>99</v>
      </c>
      <c r="C78" s="39" t="s">
        <v>57</v>
      </c>
      <c r="D78" s="39">
        <v>2500</v>
      </c>
      <c r="E78" s="39">
        <v>2500</v>
      </c>
      <c r="F78" s="39" t="s">
        <v>24</v>
      </c>
    </row>
    <row r="79" s="2" customFormat="1" ht="32" customHeight="1" spans="1:6">
      <c r="A79" s="37">
        <v>28</v>
      </c>
      <c r="B79" s="41" t="s">
        <v>100</v>
      </c>
      <c r="C79" s="39" t="s">
        <v>57</v>
      </c>
      <c r="D79" s="39">
        <v>4800</v>
      </c>
      <c r="E79" s="39">
        <v>6800</v>
      </c>
      <c r="F79" s="39" t="s">
        <v>24</v>
      </c>
    </row>
    <row r="80" s="2" customFormat="1" ht="32" customHeight="1" spans="1:6">
      <c r="A80" s="37">
        <v>29</v>
      </c>
      <c r="B80" s="41" t="s">
        <v>101</v>
      </c>
      <c r="C80" s="39" t="s">
        <v>57</v>
      </c>
      <c r="D80" s="42">
        <v>2431.85</v>
      </c>
      <c r="E80" s="39">
        <v>800</v>
      </c>
      <c r="F80" s="39" t="s">
        <v>18</v>
      </c>
    </row>
    <row r="81" s="2" customFormat="1" ht="32" customHeight="1" spans="1:6">
      <c r="A81" s="37">
        <v>30</v>
      </c>
      <c r="B81" s="41" t="s">
        <v>102</v>
      </c>
      <c r="C81" s="39" t="s">
        <v>57</v>
      </c>
      <c r="D81" s="42">
        <v>2090.47</v>
      </c>
      <c r="E81" s="39">
        <v>800</v>
      </c>
      <c r="F81" s="39" t="s">
        <v>18</v>
      </c>
    </row>
    <row r="82" s="2" customFormat="1" ht="32" customHeight="1" spans="1:6">
      <c r="A82" s="37">
        <v>31</v>
      </c>
      <c r="B82" s="41" t="s">
        <v>103</v>
      </c>
      <c r="C82" s="39" t="s">
        <v>57</v>
      </c>
      <c r="D82" s="42">
        <v>1631.76</v>
      </c>
      <c r="E82" s="39">
        <v>900</v>
      </c>
      <c r="F82" s="39" t="s">
        <v>18</v>
      </c>
    </row>
    <row r="83" s="2" customFormat="1" ht="32" customHeight="1" spans="1:6">
      <c r="A83" s="30" t="s">
        <v>104</v>
      </c>
      <c r="B83" s="36" t="s">
        <v>105</v>
      </c>
      <c r="C83" s="39"/>
      <c r="D83" s="32">
        <f>SUM(D84:D97)</f>
        <v>149085.09</v>
      </c>
      <c r="E83" s="30">
        <f>SUM(E84:E97)</f>
        <v>45717</v>
      </c>
      <c r="F83" s="37"/>
    </row>
    <row r="84" s="2" customFormat="1" ht="32" customHeight="1" spans="1:6">
      <c r="A84" s="39">
        <v>1</v>
      </c>
      <c r="B84" s="41" t="s">
        <v>106</v>
      </c>
      <c r="C84" s="39" t="s">
        <v>20</v>
      </c>
      <c r="D84" s="42">
        <v>1200</v>
      </c>
      <c r="E84" s="39">
        <v>1000</v>
      </c>
      <c r="F84" s="39" t="s">
        <v>16</v>
      </c>
    </row>
    <row r="85" s="2" customFormat="1" ht="32" customHeight="1" spans="1:6">
      <c r="A85" s="39">
        <v>2</v>
      </c>
      <c r="B85" s="41" t="s">
        <v>107</v>
      </c>
      <c r="C85" s="39" t="s">
        <v>20</v>
      </c>
      <c r="D85" s="42">
        <v>15000</v>
      </c>
      <c r="E85" s="39">
        <v>3000</v>
      </c>
      <c r="F85" s="39" t="s">
        <v>18</v>
      </c>
    </row>
    <row r="86" s="2" customFormat="1" ht="32" customHeight="1" spans="1:6">
      <c r="A86" s="39">
        <v>3</v>
      </c>
      <c r="B86" s="41" t="s">
        <v>108</v>
      </c>
      <c r="C86" s="39" t="s">
        <v>41</v>
      </c>
      <c r="D86" s="42">
        <v>1913</v>
      </c>
      <c r="E86" s="39">
        <v>1700</v>
      </c>
      <c r="F86" s="39" t="s">
        <v>24</v>
      </c>
    </row>
    <row r="87" s="2" customFormat="1" ht="32" customHeight="1" spans="1:6">
      <c r="A87" s="39">
        <v>4</v>
      </c>
      <c r="B87" s="41" t="s">
        <v>109</v>
      </c>
      <c r="C87" s="39" t="s">
        <v>41</v>
      </c>
      <c r="D87" s="42">
        <v>16900</v>
      </c>
      <c r="E87" s="39">
        <v>500</v>
      </c>
      <c r="F87" s="39" t="s">
        <v>18</v>
      </c>
    </row>
    <row r="88" s="2" customFormat="1" ht="32" customHeight="1" spans="1:6">
      <c r="A88" s="39">
        <v>5</v>
      </c>
      <c r="B88" s="41" t="s">
        <v>110</v>
      </c>
      <c r="C88" s="39" t="s">
        <v>47</v>
      </c>
      <c r="D88" s="39">
        <v>1240</v>
      </c>
      <c r="E88" s="39">
        <v>790</v>
      </c>
      <c r="F88" s="39" t="s">
        <v>24</v>
      </c>
    </row>
    <row r="89" s="2" customFormat="1" ht="32" customHeight="1" spans="1:6">
      <c r="A89" s="39">
        <v>6</v>
      </c>
      <c r="B89" s="41" t="s">
        <v>111</v>
      </c>
      <c r="C89" s="39" t="s">
        <v>66</v>
      </c>
      <c r="D89" s="42">
        <v>18586</v>
      </c>
      <c r="E89" s="39">
        <v>13586</v>
      </c>
      <c r="F89" s="39" t="s">
        <v>16</v>
      </c>
    </row>
    <row r="90" s="2" customFormat="1" ht="32" customHeight="1" spans="1:6">
      <c r="A90" s="39">
        <v>7</v>
      </c>
      <c r="B90" s="41" t="s">
        <v>112</v>
      </c>
      <c r="C90" s="39" t="s">
        <v>66</v>
      </c>
      <c r="D90" s="42">
        <v>4108</v>
      </c>
      <c r="E90" s="39">
        <v>3108</v>
      </c>
      <c r="F90" s="39" t="s">
        <v>16</v>
      </c>
    </row>
    <row r="91" s="2" customFormat="1" ht="32" customHeight="1" spans="1:6">
      <c r="A91" s="39">
        <v>8</v>
      </c>
      <c r="B91" s="41" t="s">
        <v>113</v>
      </c>
      <c r="C91" s="39" t="s">
        <v>66</v>
      </c>
      <c r="D91" s="48">
        <v>4133</v>
      </c>
      <c r="E91" s="48">
        <v>3133</v>
      </c>
      <c r="F91" s="39" t="s">
        <v>16</v>
      </c>
    </row>
    <row r="92" s="2" customFormat="1" ht="32" customHeight="1" spans="1:6">
      <c r="A92" s="39">
        <v>9</v>
      </c>
      <c r="B92" s="41" t="s">
        <v>114</v>
      </c>
      <c r="C92" s="39" t="s">
        <v>115</v>
      </c>
      <c r="D92" s="49">
        <v>14342.6</v>
      </c>
      <c r="E92" s="48">
        <v>1000</v>
      </c>
      <c r="F92" s="39" t="s">
        <v>16</v>
      </c>
    </row>
    <row r="93" s="2" customFormat="1" ht="32" customHeight="1" spans="1:6">
      <c r="A93" s="39">
        <v>10</v>
      </c>
      <c r="B93" s="41" t="s">
        <v>116</v>
      </c>
      <c r="C93" s="39" t="s">
        <v>57</v>
      </c>
      <c r="D93" s="42">
        <v>39560.49</v>
      </c>
      <c r="E93" s="39">
        <v>2000</v>
      </c>
      <c r="F93" s="39" t="s">
        <v>18</v>
      </c>
    </row>
    <row r="94" s="2" customFormat="1" ht="32" customHeight="1" spans="1:6">
      <c r="A94" s="39">
        <v>11</v>
      </c>
      <c r="B94" s="41" t="s">
        <v>117</v>
      </c>
      <c r="C94" s="39" t="s">
        <v>57</v>
      </c>
      <c r="D94" s="39">
        <v>5000</v>
      </c>
      <c r="E94" s="39">
        <v>1300</v>
      </c>
      <c r="F94" s="39" t="s">
        <v>18</v>
      </c>
    </row>
    <row r="95" s="2" customFormat="1" ht="32" customHeight="1" spans="1:6">
      <c r="A95" s="39">
        <v>12</v>
      </c>
      <c r="B95" s="41" t="s">
        <v>118</v>
      </c>
      <c r="C95" s="39" t="s">
        <v>57</v>
      </c>
      <c r="D95" s="39">
        <v>8000</v>
      </c>
      <c r="E95" s="39">
        <v>1600</v>
      </c>
      <c r="F95" s="39" t="s">
        <v>18</v>
      </c>
    </row>
    <row r="96" s="2" customFormat="1" ht="32" customHeight="1" spans="1:6">
      <c r="A96" s="39">
        <v>13</v>
      </c>
      <c r="B96" s="41" t="s">
        <v>119</v>
      </c>
      <c r="C96" s="39" t="s">
        <v>32</v>
      </c>
      <c r="D96" s="39">
        <v>6233</v>
      </c>
      <c r="E96" s="39">
        <v>6000</v>
      </c>
      <c r="F96" s="39" t="s">
        <v>16</v>
      </c>
    </row>
    <row r="97" s="2" customFormat="1" ht="32" customHeight="1" spans="1:6">
      <c r="A97" s="39">
        <v>14</v>
      </c>
      <c r="B97" s="41" t="s">
        <v>120</v>
      </c>
      <c r="C97" s="39" t="s">
        <v>55</v>
      </c>
      <c r="D97" s="40">
        <v>12869</v>
      </c>
      <c r="E97" s="37">
        <v>7000</v>
      </c>
      <c r="F97" s="37" t="s">
        <v>18</v>
      </c>
    </row>
    <row r="98" s="2" customFormat="1" ht="32" customHeight="1" spans="1:6">
      <c r="A98" s="30" t="s">
        <v>121</v>
      </c>
      <c r="B98" s="36" t="s">
        <v>122</v>
      </c>
      <c r="C98" s="39"/>
      <c r="D98" s="30">
        <f>SUM(D99:D105)</f>
        <v>1009180</v>
      </c>
      <c r="E98" s="30">
        <f>SUM(E99:E105)</f>
        <v>21500</v>
      </c>
      <c r="F98" s="37"/>
    </row>
    <row r="99" s="2" customFormat="1" ht="32" customHeight="1" spans="1:6">
      <c r="A99" s="37">
        <v>1</v>
      </c>
      <c r="B99" s="41" t="s">
        <v>123</v>
      </c>
      <c r="C99" s="39" t="s">
        <v>15</v>
      </c>
      <c r="D99" s="42">
        <v>19100</v>
      </c>
      <c r="E99" s="37">
        <v>8500</v>
      </c>
      <c r="F99" s="37" t="s">
        <v>24</v>
      </c>
    </row>
    <row r="100" s="2" customFormat="1" ht="32" customHeight="1" spans="1:6">
      <c r="A100" s="37">
        <v>2</v>
      </c>
      <c r="B100" s="41" t="s">
        <v>124</v>
      </c>
      <c r="C100" s="39" t="s">
        <v>20</v>
      </c>
      <c r="D100" s="39">
        <v>32000</v>
      </c>
      <c r="E100" s="39">
        <v>300</v>
      </c>
      <c r="F100" s="39" t="s">
        <v>18</v>
      </c>
    </row>
    <row r="101" s="2" customFormat="1" ht="32" customHeight="1" spans="1:6">
      <c r="A101" s="37">
        <v>3</v>
      </c>
      <c r="B101" s="41" t="s">
        <v>125</v>
      </c>
      <c r="C101" s="39" t="s">
        <v>20</v>
      </c>
      <c r="D101" s="39">
        <v>9000</v>
      </c>
      <c r="E101" s="39">
        <v>200</v>
      </c>
      <c r="F101" s="39" t="s">
        <v>18</v>
      </c>
    </row>
    <row r="102" s="2" customFormat="1" ht="32" customHeight="1" spans="1:6">
      <c r="A102" s="37">
        <v>4</v>
      </c>
      <c r="B102" s="41" t="s">
        <v>126</v>
      </c>
      <c r="C102" s="39" t="s">
        <v>37</v>
      </c>
      <c r="D102" s="39">
        <v>820000</v>
      </c>
      <c r="E102" s="39">
        <v>5500</v>
      </c>
      <c r="F102" s="39" t="s">
        <v>18</v>
      </c>
    </row>
    <row r="103" s="2" customFormat="1" ht="32" customHeight="1" spans="1:6">
      <c r="A103" s="37">
        <v>5</v>
      </c>
      <c r="B103" s="41" t="s">
        <v>127</v>
      </c>
      <c r="C103" s="39" t="s">
        <v>41</v>
      </c>
      <c r="D103" s="50">
        <v>72080</v>
      </c>
      <c r="E103" s="39">
        <v>3000</v>
      </c>
      <c r="F103" s="39" t="s">
        <v>16</v>
      </c>
    </row>
    <row r="104" s="2" customFormat="1" ht="32" customHeight="1" spans="1:6">
      <c r="A104" s="37">
        <v>6</v>
      </c>
      <c r="B104" s="51" t="s">
        <v>128</v>
      </c>
      <c r="C104" s="39" t="s">
        <v>57</v>
      </c>
      <c r="D104" s="39">
        <v>46000</v>
      </c>
      <c r="E104" s="39">
        <v>2000</v>
      </c>
      <c r="F104" s="39" t="s">
        <v>18</v>
      </c>
    </row>
    <row r="105" s="2" customFormat="1" ht="32" customHeight="1" spans="1:6">
      <c r="A105" s="37">
        <v>7</v>
      </c>
      <c r="B105" s="41" t="s">
        <v>129</v>
      </c>
      <c r="C105" s="39" t="s">
        <v>57</v>
      </c>
      <c r="D105" s="39">
        <v>11000</v>
      </c>
      <c r="E105" s="39">
        <v>2000</v>
      </c>
      <c r="F105" s="39" t="s">
        <v>18</v>
      </c>
    </row>
    <row r="106" s="2" customFormat="1" ht="32" customHeight="1" spans="1:6">
      <c r="A106" s="30" t="s">
        <v>130</v>
      </c>
      <c r="B106" s="36" t="s">
        <v>131</v>
      </c>
      <c r="C106" s="39"/>
      <c r="D106" s="32">
        <f>SUM(D107:D116)</f>
        <v>2594596.39</v>
      </c>
      <c r="E106" s="30">
        <f>SUM(E107:E116)</f>
        <v>84802</v>
      </c>
      <c r="F106" s="37"/>
    </row>
    <row r="107" s="2" customFormat="1" ht="32" customHeight="1" spans="1:6">
      <c r="A107" s="37">
        <v>1</v>
      </c>
      <c r="B107" s="38" t="s">
        <v>132</v>
      </c>
      <c r="C107" s="39" t="s">
        <v>15</v>
      </c>
      <c r="D107" s="40">
        <v>29883.4</v>
      </c>
      <c r="E107" s="37">
        <v>10000</v>
      </c>
      <c r="F107" s="39" t="s">
        <v>16</v>
      </c>
    </row>
    <row r="108" s="2" customFormat="1" ht="32" customHeight="1" spans="1:6">
      <c r="A108" s="37">
        <v>2</v>
      </c>
      <c r="B108" s="38" t="s">
        <v>133</v>
      </c>
      <c r="C108" s="39" t="s">
        <v>15</v>
      </c>
      <c r="D108" s="40">
        <v>96937</v>
      </c>
      <c r="E108" s="37">
        <v>5000</v>
      </c>
      <c r="F108" s="37" t="s">
        <v>16</v>
      </c>
    </row>
    <row r="109" s="2" customFormat="1" ht="32" customHeight="1" spans="1:6">
      <c r="A109" s="37">
        <v>3</v>
      </c>
      <c r="B109" s="38" t="s">
        <v>134</v>
      </c>
      <c r="C109" s="39" t="s">
        <v>15</v>
      </c>
      <c r="D109" s="40">
        <v>42254.15</v>
      </c>
      <c r="E109" s="37">
        <v>8000</v>
      </c>
      <c r="F109" s="39" t="s">
        <v>16</v>
      </c>
    </row>
    <row r="110" s="2" customFormat="1" ht="32" customHeight="1" spans="1:6">
      <c r="A110" s="37">
        <v>4</v>
      </c>
      <c r="B110" s="38" t="s">
        <v>135</v>
      </c>
      <c r="C110" s="39" t="s">
        <v>15</v>
      </c>
      <c r="D110" s="40">
        <v>51307.98</v>
      </c>
      <c r="E110" s="37">
        <v>12000</v>
      </c>
      <c r="F110" s="39" t="s">
        <v>16</v>
      </c>
    </row>
    <row r="111" s="2" customFormat="1" ht="32" customHeight="1" spans="1:6">
      <c r="A111" s="37">
        <v>5</v>
      </c>
      <c r="B111" s="38" t="s">
        <v>136</v>
      </c>
      <c r="C111" s="39" t="s">
        <v>15</v>
      </c>
      <c r="D111" s="40">
        <v>41526.35</v>
      </c>
      <c r="E111" s="37">
        <v>8000</v>
      </c>
      <c r="F111" s="39" t="s">
        <v>16</v>
      </c>
    </row>
    <row r="112" s="2" customFormat="1" ht="32" customHeight="1" spans="1:6">
      <c r="A112" s="37">
        <v>6</v>
      </c>
      <c r="B112" s="38" t="s">
        <v>137</v>
      </c>
      <c r="C112" s="39" t="s">
        <v>15</v>
      </c>
      <c r="D112" s="40">
        <v>44501.51</v>
      </c>
      <c r="E112" s="37">
        <v>12000</v>
      </c>
      <c r="F112" s="37" t="s">
        <v>18</v>
      </c>
    </row>
    <row r="113" s="2" customFormat="1" ht="32" customHeight="1" spans="1:6">
      <c r="A113" s="37">
        <v>7</v>
      </c>
      <c r="B113" s="52" t="s">
        <v>138</v>
      </c>
      <c r="C113" s="53" t="s">
        <v>47</v>
      </c>
      <c r="D113" s="53">
        <v>27816</v>
      </c>
      <c r="E113" s="53">
        <v>1000</v>
      </c>
      <c r="F113" s="53" t="s">
        <v>16</v>
      </c>
    </row>
    <row r="114" s="2" customFormat="1" ht="32" customHeight="1" spans="1:6">
      <c r="A114" s="37">
        <v>8</v>
      </c>
      <c r="B114" s="41" t="s">
        <v>139</v>
      </c>
      <c r="C114" s="39" t="s">
        <v>11</v>
      </c>
      <c r="D114" s="39">
        <v>339870</v>
      </c>
      <c r="E114" s="39">
        <v>22802</v>
      </c>
      <c r="F114" s="39" t="s">
        <v>16</v>
      </c>
    </row>
    <row r="115" s="2" customFormat="1" ht="32" customHeight="1" spans="1:6">
      <c r="A115" s="37">
        <v>9</v>
      </c>
      <c r="B115" s="51" t="s">
        <v>140</v>
      </c>
      <c r="C115" s="39" t="s">
        <v>57</v>
      </c>
      <c r="D115" s="39">
        <v>500</v>
      </c>
      <c r="E115" s="39">
        <v>500</v>
      </c>
      <c r="F115" s="39" t="s">
        <v>24</v>
      </c>
    </row>
    <row r="116" s="3" customFormat="1" ht="32" customHeight="1" spans="1:6">
      <c r="A116" s="37">
        <v>10</v>
      </c>
      <c r="B116" s="41" t="s">
        <v>141</v>
      </c>
      <c r="C116" s="39" t="s">
        <v>142</v>
      </c>
      <c r="D116" s="39">
        <v>1920000</v>
      </c>
      <c r="E116" s="39">
        <v>5500</v>
      </c>
      <c r="F116" s="39" t="s">
        <v>18</v>
      </c>
    </row>
    <row r="117" s="2" customFormat="1" ht="30" customHeight="1" spans="1:6">
      <c r="A117" s="30" t="s">
        <v>143</v>
      </c>
      <c r="B117" s="36" t="s">
        <v>144</v>
      </c>
      <c r="C117" s="39"/>
      <c r="D117" s="32">
        <f>SUM(D118:D130)</f>
        <v>646824.96</v>
      </c>
      <c r="E117" s="30">
        <f>SUM(E118:E130)</f>
        <v>88300</v>
      </c>
      <c r="F117" s="37"/>
    </row>
    <row r="118" s="2" customFormat="1" ht="30" customHeight="1" spans="1:6">
      <c r="A118" s="39">
        <v>1</v>
      </c>
      <c r="B118" s="41" t="s">
        <v>145</v>
      </c>
      <c r="C118" s="39" t="s">
        <v>20</v>
      </c>
      <c r="D118" s="42">
        <v>120800</v>
      </c>
      <c r="E118" s="37">
        <v>5100</v>
      </c>
      <c r="F118" s="39" t="s">
        <v>16</v>
      </c>
    </row>
    <row r="119" s="2" customFormat="1" ht="30" customHeight="1" spans="1:6">
      <c r="A119" s="39">
        <v>2</v>
      </c>
      <c r="B119" s="41" t="s">
        <v>146</v>
      </c>
      <c r="C119" s="39" t="s">
        <v>32</v>
      </c>
      <c r="D119" s="39">
        <v>30400</v>
      </c>
      <c r="E119" s="37">
        <v>5000</v>
      </c>
      <c r="F119" s="39" t="s">
        <v>16</v>
      </c>
    </row>
    <row r="120" s="2" customFormat="1" ht="30" customHeight="1" spans="1:6">
      <c r="A120" s="39">
        <v>3</v>
      </c>
      <c r="B120" s="41" t="s">
        <v>147</v>
      </c>
      <c r="C120" s="39" t="s">
        <v>32</v>
      </c>
      <c r="D120" s="39">
        <v>8000</v>
      </c>
      <c r="E120" s="37">
        <v>8000</v>
      </c>
      <c r="F120" s="39" t="s">
        <v>18</v>
      </c>
    </row>
    <row r="121" s="2" customFormat="1" ht="30" customHeight="1" spans="1:6">
      <c r="A121" s="39">
        <v>4</v>
      </c>
      <c r="B121" s="41" t="s">
        <v>148</v>
      </c>
      <c r="C121" s="39" t="s">
        <v>32</v>
      </c>
      <c r="D121" s="39">
        <v>13916</v>
      </c>
      <c r="E121" s="37">
        <v>4000</v>
      </c>
      <c r="F121" s="39" t="s">
        <v>18</v>
      </c>
    </row>
    <row r="122" s="2" customFormat="1" ht="30" customHeight="1" spans="1:6">
      <c r="A122" s="39">
        <v>5</v>
      </c>
      <c r="B122" s="41" t="s">
        <v>149</v>
      </c>
      <c r="C122" s="39" t="s">
        <v>32</v>
      </c>
      <c r="D122" s="39">
        <v>19933</v>
      </c>
      <c r="E122" s="37">
        <v>6800</v>
      </c>
      <c r="F122" s="39" t="s">
        <v>18</v>
      </c>
    </row>
    <row r="123" s="2" customFormat="1" ht="30" customHeight="1" spans="1:6">
      <c r="A123" s="39">
        <v>6</v>
      </c>
      <c r="B123" s="41" t="s">
        <v>150</v>
      </c>
      <c r="C123" s="39" t="s">
        <v>37</v>
      </c>
      <c r="D123" s="42">
        <v>113223.92</v>
      </c>
      <c r="E123" s="37">
        <v>11800</v>
      </c>
      <c r="F123" s="39" t="s">
        <v>24</v>
      </c>
    </row>
    <row r="124" s="2" customFormat="1" ht="30" customHeight="1" spans="1:6">
      <c r="A124" s="39">
        <v>7</v>
      </c>
      <c r="B124" s="41" t="s">
        <v>151</v>
      </c>
      <c r="C124" s="39" t="s">
        <v>41</v>
      </c>
      <c r="D124" s="42">
        <v>85000</v>
      </c>
      <c r="E124" s="39">
        <v>5000</v>
      </c>
      <c r="F124" s="39" t="s">
        <v>16</v>
      </c>
    </row>
    <row r="125" s="2" customFormat="1" ht="30" customHeight="1" spans="1:6">
      <c r="A125" s="39">
        <v>8</v>
      </c>
      <c r="B125" s="41" t="s">
        <v>152</v>
      </c>
      <c r="C125" s="39" t="s">
        <v>41</v>
      </c>
      <c r="D125" s="42">
        <v>11837</v>
      </c>
      <c r="E125" s="39">
        <v>1500</v>
      </c>
      <c r="F125" s="39" t="s">
        <v>18</v>
      </c>
    </row>
    <row r="126" s="2" customFormat="1" ht="30" customHeight="1" spans="1:6">
      <c r="A126" s="39">
        <v>9</v>
      </c>
      <c r="B126" s="41" t="s">
        <v>153</v>
      </c>
      <c r="C126" s="39" t="s">
        <v>47</v>
      </c>
      <c r="D126" s="42">
        <v>126769.15</v>
      </c>
      <c r="E126" s="39">
        <v>15000</v>
      </c>
      <c r="F126" s="39" t="s">
        <v>16</v>
      </c>
    </row>
    <row r="127" s="2" customFormat="1" ht="30" customHeight="1" spans="1:6">
      <c r="A127" s="39">
        <v>10</v>
      </c>
      <c r="B127" s="41" t="s">
        <v>154</v>
      </c>
      <c r="C127" s="39" t="s">
        <v>47</v>
      </c>
      <c r="D127" s="42">
        <v>99945.89</v>
      </c>
      <c r="E127" s="39">
        <v>15000</v>
      </c>
      <c r="F127" s="39" t="s">
        <v>16</v>
      </c>
    </row>
    <row r="128" s="2" customFormat="1" ht="30" customHeight="1" spans="1:6">
      <c r="A128" s="39">
        <v>11</v>
      </c>
      <c r="B128" s="41" t="s">
        <v>155</v>
      </c>
      <c r="C128" s="39" t="s">
        <v>55</v>
      </c>
      <c r="D128" s="42">
        <v>1000</v>
      </c>
      <c r="E128" s="39">
        <v>1000</v>
      </c>
      <c r="F128" s="39" t="s">
        <v>24</v>
      </c>
    </row>
    <row r="129" s="2" customFormat="1" ht="30" customHeight="1" spans="1:6">
      <c r="A129" s="39">
        <v>12</v>
      </c>
      <c r="B129" s="41" t="s">
        <v>156</v>
      </c>
      <c r="C129" s="39" t="s">
        <v>57</v>
      </c>
      <c r="D129" s="39">
        <v>5000</v>
      </c>
      <c r="E129" s="39">
        <v>4500</v>
      </c>
      <c r="F129" s="39" t="s">
        <v>16</v>
      </c>
    </row>
    <row r="130" s="2" customFormat="1" ht="30" customHeight="1" spans="1:6">
      <c r="A130" s="39">
        <v>13</v>
      </c>
      <c r="B130" s="41" t="s">
        <v>157</v>
      </c>
      <c r="C130" s="39" t="s">
        <v>57</v>
      </c>
      <c r="D130" s="39">
        <v>11000</v>
      </c>
      <c r="E130" s="39">
        <v>5600</v>
      </c>
      <c r="F130" s="39" t="s">
        <v>16</v>
      </c>
    </row>
    <row r="131" s="4" customFormat="1" ht="30" customHeight="1" spans="1:6">
      <c r="A131" s="43" t="s">
        <v>158</v>
      </c>
      <c r="B131" s="54" t="s">
        <v>159</v>
      </c>
      <c r="C131" s="43"/>
      <c r="D131" s="47">
        <f>D132+D151+D150+D170+D175+D177+D184</f>
        <v>1962053.83</v>
      </c>
      <c r="E131" s="43">
        <f>E132+E151+E150+E170+E175+E177+E184</f>
        <v>178100</v>
      </c>
      <c r="F131" s="43"/>
    </row>
    <row r="132" s="5" customFormat="1" ht="30" customHeight="1" spans="1:6">
      <c r="A132" s="43" t="s">
        <v>12</v>
      </c>
      <c r="B132" s="54" t="s">
        <v>13</v>
      </c>
      <c r="C132" s="43"/>
      <c r="D132" s="47">
        <f>SUM(D133:D149)</f>
        <v>883633.13</v>
      </c>
      <c r="E132" s="43">
        <f>SUM(E133:E149)</f>
        <v>72200</v>
      </c>
      <c r="F132" s="43"/>
    </row>
    <row r="133" s="6" customFormat="1" ht="30" customHeight="1" spans="1:6">
      <c r="A133" s="39">
        <v>1</v>
      </c>
      <c r="B133" s="41" t="s">
        <v>160</v>
      </c>
      <c r="C133" s="39" t="s">
        <v>161</v>
      </c>
      <c r="D133" s="42">
        <v>15928.05</v>
      </c>
      <c r="E133" s="39">
        <v>2500</v>
      </c>
      <c r="F133" s="39" t="s">
        <v>16</v>
      </c>
    </row>
    <row r="134" s="6" customFormat="1" ht="30" customHeight="1" spans="1:6">
      <c r="A134" s="39">
        <v>2</v>
      </c>
      <c r="B134" s="41" t="s">
        <v>162</v>
      </c>
      <c r="C134" s="39" t="s">
        <v>163</v>
      </c>
      <c r="D134" s="39">
        <v>2000</v>
      </c>
      <c r="E134" s="39">
        <v>300</v>
      </c>
      <c r="F134" s="55" t="s">
        <v>18</v>
      </c>
    </row>
    <row r="135" s="7" customFormat="1" ht="30" customHeight="1" spans="1:6">
      <c r="A135" s="39">
        <v>3</v>
      </c>
      <c r="B135" s="41" t="s">
        <v>164</v>
      </c>
      <c r="C135" s="39" t="s">
        <v>163</v>
      </c>
      <c r="D135" s="42">
        <v>6974.08</v>
      </c>
      <c r="E135" s="39">
        <v>2000</v>
      </c>
      <c r="F135" s="39" t="s">
        <v>16</v>
      </c>
    </row>
    <row r="136" s="7" customFormat="1" ht="30" customHeight="1" spans="1:6">
      <c r="A136" s="39">
        <v>4</v>
      </c>
      <c r="B136" s="41" t="s">
        <v>165</v>
      </c>
      <c r="C136" s="39" t="s">
        <v>166</v>
      </c>
      <c r="D136" s="39">
        <v>15642</v>
      </c>
      <c r="E136" s="39">
        <v>1100</v>
      </c>
      <c r="F136" s="55" t="s">
        <v>18</v>
      </c>
    </row>
    <row r="137" s="7" customFormat="1" ht="30" customHeight="1" spans="1:6">
      <c r="A137" s="39">
        <v>5</v>
      </c>
      <c r="B137" s="41" t="s">
        <v>167</v>
      </c>
      <c r="C137" s="39" t="s">
        <v>163</v>
      </c>
      <c r="D137" s="39">
        <v>4370</v>
      </c>
      <c r="E137" s="39">
        <v>300</v>
      </c>
      <c r="F137" s="55" t="s">
        <v>18</v>
      </c>
    </row>
    <row r="138" s="7" customFormat="1" ht="30" customHeight="1" spans="1:6">
      <c r="A138" s="39">
        <v>6</v>
      </c>
      <c r="B138" s="41" t="s">
        <v>168</v>
      </c>
      <c r="C138" s="39" t="s">
        <v>163</v>
      </c>
      <c r="D138" s="39">
        <v>5410</v>
      </c>
      <c r="E138" s="39">
        <v>400</v>
      </c>
      <c r="F138" s="55" t="s">
        <v>18</v>
      </c>
    </row>
    <row r="139" s="7" customFormat="1" ht="30" customHeight="1" spans="1:6">
      <c r="A139" s="39">
        <v>7</v>
      </c>
      <c r="B139" s="41" t="s">
        <v>169</v>
      </c>
      <c r="C139" s="39" t="s">
        <v>166</v>
      </c>
      <c r="D139" s="39">
        <v>8250</v>
      </c>
      <c r="E139" s="39">
        <v>5500</v>
      </c>
      <c r="F139" s="39" t="s">
        <v>18</v>
      </c>
    </row>
    <row r="140" s="7" customFormat="1" ht="30" customHeight="1" spans="1:6">
      <c r="A140" s="39">
        <v>8</v>
      </c>
      <c r="B140" s="41" t="s">
        <v>170</v>
      </c>
      <c r="C140" s="39" t="s">
        <v>166</v>
      </c>
      <c r="D140" s="39">
        <v>9798</v>
      </c>
      <c r="E140" s="39">
        <v>3900</v>
      </c>
      <c r="F140" s="39" t="s">
        <v>18</v>
      </c>
    </row>
    <row r="141" s="7" customFormat="1" ht="30" customHeight="1" spans="1:6">
      <c r="A141" s="39">
        <v>9</v>
      </c>
      <c r="B141" s="41" t="s">
        <v>171</v>
      </c>
      <c r="C141" s="39" t="s">
        <v>166</v>
      </c>
      <c r="D141" s="39">
        <v>880</v>
      </c>
      <c r="E141" s="39">
        <v>500</v>
      </c>
      <c r="F141" s="39" t="s">
        <v>18</v>
      </c>
    </row>
    <row r="142" s="7" customFormat="1" ht="30" customHeight="1" spans="1:6">
      <c r="A142" s="39">
        <v>10</v>
      </c>
      <c r="B142" s="41" t="s">
        <v>172</v>
      </c>
      <c r="C142" s="39" t="s">
        <v>161</v>
      </c>
      <c r="D142" s="39">
        <v>3391</v>
      </c>
      <c r="E142" s="39">
        <v>900</v>
      </c>
      <c r="F142" s="39" t="s">
        <v>18</v>
      </c>
    </row>
    <row r="143" s="7" customFormat="1" ht="30" customHeight="1" spans="1:6">
      <c r="A143" s="39">
        <v>11</v>
      </c>
      <c r="B143" s="41" t="s">
        <v>173</v>
      </c>
      <c r="C143" s="39" t="s">
        <v>163</v>
      </c>
      <c r="D143" s="39">
        <v>34031</v>
      </c>
      <c r="E143" s="39">
        <v>16000</v>
      </c>
      <c r="F143" s="37" t="s">
        <v>16</v>
      </c>
    </row>
    <row r="144" s="7" customFormat="1" ht="30" customHeight="1" spans="1:6">
      <c r="A144" s="39">
        <v>12</v>
      </c>
      <c r="B144" s="41" t="s">
        <v>174</v>
      </c>
      <c r="C144" s="39" t="s">
        <v>175</v>
      </c>
      <c r="D144" s="39">
        <v>244695</v>
      </c>
      <c r="E144" s="39">
        <v>20000</v>
      </c>
      <c r="F144" s="37" t="s">
        <v>16</v>
      </c>
    </row>
    <row r="145" s="7" customFormat="1" ht="30" customHeight="1" spans="1:6">
      <c r="A145" s="39">
        <v>13</v>
      </c>
      <c r="B145" s="41" t="s">
        <v>176</v>
      </c>
      <c r="C145" s="39" t="s">
        <v>175</v>
      </c>
      <c r="D145" s="39">
        <v>41745</v>
      </c>
      <c r="E145" s="39">
        <v>8000</v>
      </c>
      <c r="F145" s="37" t="s">
        <v>16</v>
      </c>
    </row>
    <row r="146" s="7" customFormat="1" ht="30" customHeight="1" spans="1:6">
      <c r="A146" s="39">
        <v>14</v>
      </c>
      <c r="B146" s="38" t="s">
        <v>177</v>
      </c>
      <c r="C146" s="39" t="s">
        <v>161</v>
      </c>
      <c r="D146" s="37">
        <v>141219</v>
      </c>
      <c r="E146" s="39">
        <v>5000</v>
      </c>
      <c r="F146" s="37" t="s">
        <v>16</v>
      </c>
    </row>
    <row r="147" s="7" customFormat="1" ht="30" customHeight="1" spans="1:6">
      <c r="A147" s="39">
        <v>15</v>
      </c>
      <c r="B147" s="38" t="s">
        <v>178</v>
      </c>
      <c r="C147" s="39" t="s">
        <v>163</v>
      </c>
      <c r="D147" s="37">
        <v>6235</v>
      </c>
      <c r="E147" s="37">
        <v>1000</v>
      </c>
      <c r="F147" s="37" t="s">
        <v>16</v>
      </c>
    </row>
    <row r="148" s="7" customFormat="1" ht="30" customHeight="1" spans="1:6">
      <c r="A148" s="39">
        <v>16</v>
      </c>
      <c r="B148" s="38" t="s">
        <v>179</v>
      </c>
      <c r="C148" s="39" t="s">
        <v>161</v>
      </c>
      <c r="D148" s="37">
        <v>6149</v>
      </c>
      <c r="E148" s="37">
        <v>1000</v>
      </c>
      <c r="F148" s="37" t="s">
        <v>16</v>
      </c>
    </row>
    <row r="149" s="7" customFormat="1" ht="30" customHeight="1" spans="1:6">
      <c r="A149" s="39">
        <v>17</v>
      </c>
      <c r="B149" s="38" t="s">
        <v>180</v>
      </c>
      <c r="C149" s="39" t="s">
        <v>163</v>
      </c>
      <c r="D149" s="37">
        <v>336916</v>
      </c>
      <c r="E149" s="37">
        <v>3800</v>
      </c>
      <c r="F149" s="37" t="s">
        <v>16</v>
      </c>
    </row>
    <row r="150" s="2" customFormat="1" ht="30" customHeight="1" spans="1:6">
      <c r="A150" s="43" t="s">
        <v>49</v>
      </c>
      <c r="B150" s="54" t="s">
        <v>50</v>
      </c>
      <c r="C150" s="43"/>
      <c r="D150" s="39"/>
      <c r="E150" s="39"/>
      <c r="F150" s="39"/>
    </row>
    <row r="151" s="8" customFormat="1" ht="30" customHeight="1" spans="1:6">
      <c r="A151" s="43" t="s">
        <v>71</v>
      </c>
      <c r="B151" s="54" t="s">
        <v>72</v>
      </c>
      <c r="C151" s="43"/>
      <c r="D151" s="47">
        <f>SUM(D152:D169)</f>
        <v>489959.95</v>
      </c>
      <c r="E151" s="43">
        <f>SUM(E152:E169)</f>
        <v>70800</v>
      </c>
      <c r="F151" s="43"/>
    </row>
    <row r="152" s="7" customFormat="1" ht="30" customHeight="1" spans="1:6">
      <c r="A152" s="39">
        <v>1</v>
      </c>
      <c r="B152" s="41" t="s">
        <v>181</v>
      </c>
      <c r="C152" s="39" t="s">
        <v>166</v>
      </c>
      <c r="D152" s="39">
        <v>66124</v>
      </c>
      <c r="E152" s="39">
        <v>6000</v>
      </c>
      <c r="F152" s="37" t="s">
        <v>16</v>
      </c>
    </row>
    <row r="153" s="7" customFormat="1" ht="30" customHeight="1" spans="1:6">
      <c r="A153" s="39">
        <v>2</v>
      </c>
      <c r="B153" s="41" t="s">
        <v>182</v>
      </c>
      <c r="C153" s="39" t="s">
        <v>161</v>
      </c>
      <c r="D153" s="42">
        <v>7799.66</v>
      </c>
      <c r="E153" s="39">
        <v>500</v>
      </c>
      <c r="F153" s="37" t="s">
        <v>24</v>
      </c>
    </row>
    <row r="154" s="7" customFormat="1" ht="30" customHeight="1" spans="1:6">
      <c r="A154" s="39">
        <v>3</v>
      </c>
      <c r="B154" s="41" t="s">
        <v>183</v>
      </c>
      <c r="C154" s="39" t="s">
        <v>161</v>
      </c>
      <c r="D154" s="39">
        <v>41569</v>
      </c>
      <c r="E154" s="39">
        <v>500</v>
      </c>
      <c r="F154" s="37" t="s">
        <v>24</v>
      </c>
    </row>
    <row r="155" s="7" customFormat="1" ht="30" customHeight="1" spans="1:6">
      <c r="A155" s="39">
        <v>4</v>
      </c>
      <c r="B155" s="41" t="s">
        <v>184</v>
      </c>
      <c r="C155" s="39" t="s">
        <v>161</v>
      </c>
      <c r="D155" s="39">
        <v>34398</v>
      </c>
      <c r="E155" s="39">
        <v>13000</v>
      </c>
      <c r="F155" s="39" t="s">
        <v>16</v>
      </c>
    </row>
    <row r="156" s="7" customFormat="1" ht="30" customHeight="1" spans="1:6">
      <c r="A156" s="39">
        <v>5</v>
      </c>
      <c r="B156" s="41" t="s">
        <v>185</v>
      </c>
      <c r="C156" s="39" t="s">
        <v>163</v>
      </c>
      <c r="D156" s="39">
        <v>66474</v>
      </c>
      <c r="E156" s="39">
        <v>8000</v>
      </c>
      <c r="F156" s="39" t="s">
        <v>16</v>
      </c>
    </row>
    <row r="157" s="7" customFormat="1" ht="30" customHeight="1" spans="1:6">
      <c r="A157" s="39">
        <v>6</v>
      </c>
      <c r="B157" s="41" t="s">
        <v>186</v>
      </c>
      <c r="C157" s="39" t="s">
        <v>161</v>
      </c>
      <c r="D157" s="42">
        <v>15023.06</v>
      </c>
      <c r="E157" s="39">
        <v>5000</v>
      </c>
      <c r="F157" s="39" t="s">
        <v>16</v>
      </c>
    </row>
    <row r="158" s="7" customFormat="1" ht="30" customHeight="1" spans="1:6">
      <c r="A158" s="39">
        <v>7</v>
      </c>
      <c r="B158" s="41" t="s">
        <v>187</v>
      </c>
      <c r="C158" s="39" t="s">
        <v>161</v>
      </c>
      <c r="D158" s="42">
        <v>4300.23</v>
      </c>
      <c r="E158" s="39">
        <v>1000</v>
      </c>
      <c r="F158" s="39" t="s">
        <v>18</v>
      </c>
    </row>
    <row r="159" s="7" customFormat="1" ht="30" customHeight="1" spans="1:6">
      <c r="A159" s="39">
        <v>8</v>
      </c>
      <c r="B159" s="38" t="s">
        <v>188</v>
      </c>
      <c r="C159" s="37" t="s">
        <v>189</v>
      </c>
      <c r="D159" s="37">
        <v>26411</v>
      </c>
      <c r="E159" s="39">
        <v>1700</v>
      </c>
      <c r="F159" s="37" t="s">
        <v>16</v>
      </c>
    </row>
    <row r="160" s="7" customFormat="1" ht="30" customHeight="1" spans="1:6">
      <c r="A160" s="39">
        <v>9</v>
      </c>
      <c r="B160" s="38" t="s">
        <v>190</v>
      </c>
      <c r="C160" s="37" t="s">
        <v>189</v>
      </c>
      <c r="D160" s="37">
        <v>35565</v>
      </c>
      <c r="E160" s="37">
        <v>3000</v>
      </c>
      <c r="F160" s="37" t="s">
        <v>16</v>
      </c>
    </row>
    <row r="161" s="7" customFormat="1" ht="30" customHeight="1" spans="1:6">
      <c r="A161" s="39">
        <v>10</v>
      </c>
      <c r="B161" s="38" t="s">
        <v>191</v>
      </c>
      <c r="C161" s="37" t="s">
        <v>189</v>
      </c>
      <c r="D161" s="37">
        <v>39504</v>
      </c>
      <c r="E161" s="37">
        <v>8000</v>
      </c>
      <c r="F161" s="37" t="s">
        <v>16</v>
      </c>
    </row>
    <row r="162" s="7" customFormat="1" ht="30" customHeight="1" spans="1:6">
      <c r="A162" s="39">
        <v>11</v>
      </c>
      <c r="B162" s="38" t="s">
        <v>192</v>
      </c>
      <c r="C162" s="37" t="s">
        <v>189</v>
      </c>
      <c r="D162" s="37">
        <v>14739</v>
      </c>
      <c r="E162" s="37">
        <v>8500</v>
      </c>
      <c r="F162" s="37" t="s">
        <v>24</v>
      </c>
    </row>
    <row r="163" s="7" customFormat="1" ht="30" customHeight="1" spans="1:6">
      <c r="A163" s="39">
        <v>12</v>
      </c>
      <c r="B163" s="38" t="s">
        <v>193</v>
      </c>
      <c r="C163" s="37" t="s">
        <v>189</v>
      </c>
      <c r="D163" s="37">
        <v>5500</v>
      </c>
      <c r="E163" s="37">
        <v>2400</v>
      </c>
      <c r="F163" s="37" t="s">
        <v>24</v>
      </c>
    </row>
    <row r="164" s="7" customFormat="1" ht="30" customHeight="1" spans="1:6">
      <c r="A164" s="39">
        <v>13</v>
      </c>
      <c r="B164" s="38" t="s">
        <v>194</v>
      </c>
      <c r="C164" s="37" t="s">
        <v>189</v>
      </c>
      <c r="D164" s="37">
        <v>19893</v>
      </c>
      <c r="E164" s="37">
        <v>500</v>
      </c>
      <c r="F164" s="39" t="s">
        <v>18</v>
      </c>
    </row>
    <row r="165" s="7" customFormat="1" ht="30" customHeight="1" spans="1:6">
      <c r="A165" s="39">
        <v>14</v>
      </c>
      <c r="B165" s="38" t="s">
        <v>195</v>
      </c>
      <c r="C165" s="37" t="s">
        <v>189</v>
      </c>
      <c r="D165" s="37">
        <v>12800</v>
      </c>
      <c r="E165" s="37">
        <v>500</v>
      </c>
      <c r="F165" s="39" t="s">
        <v>18</v>
      </c>
    </row>
    <row r="166" s="7" customFormat="1" ht="30" customHeight="1" spans="1:6">
      <c r="A166" s="39">
        <v>15</v>
      </c>
      <c r="B166" s="38" t="s">
        <v>196</v>
      </c>
      <c r="C166" s="37" t="s">
        <v>189</v>
      </c>
      <c r="D166" s="37">
        <v>29659</v>
      </c>
      <c r="E166" s="37">
        <v>4000</v>
      </c>
      <c r="F166" s="39" t="s">
        <v>18</v>
      </c>
    </row>
    <row r="167" s="7" customFormat="1" ht="30" customHeight="1" spans="1:6">
      <c r="A167" s="39">
        <v>16</v>
      </c>
      <c r="B167" s="38" t="s">
        <v>197</v>
      </c>
      <c r="C167" s="37" t="s">
        <v>189</v>
      </c>
      <c r="D167" s="37">
        <v>9015</v>
      </c>
      <c r="E167" s="37">
        <v>5000</v>
      </c>
      <c r="F167" s="37" t="s">
        <v>16</v>
      </c>
    </row>
    <row r="168" s="7" customFormat="1" ht="30" customHeight="1" spans="1:6">
      <c r="A168" s="39">
        <v>17</v>
      </c>
      <c r="B168" s="38" t="s">
        <v>198</v>
      </c>
      <c r="C168" s="37" t="s">
        <v>189</v>
      </c>
      <c r="D168" s="37">
        <v>16286</v>
      </c>
      <c r="E168" s="37">
        <v>3000</v>
      </c>
      <c r="F168" s="37" t="s">
        <v>16</v>
      </c>
    </row>
    <row r="169" s="7" customFormat="1" ht="30" customHeight="1" spans="1:6">
      <c r="A169" s="39">
        <v>18</v>
      </c>
      <c r="B169" s="38" t="s">
        <v>199</v>
      </c>
      <c r="C169" s="37" t="s">
        <v>163</v>
      </c>
      <c r="D169" s="37">
        <v>44900</v>
      </c>
      <c r="E169" s="39">
        <v>200</v>
      </c>
      <c r="F169" s="39" t="s">
        <v>18</v>
      </c>
    </row>
    <row r="170" s="8" customFormat="1" ht="30" customHeight="1" spans="1:6">
      <c r="A170" s="43" t="s">
        <v>104</v>
      </c>
      <c r="B170" s="54" t="s">
        <v>105</v>
      </c>
      <c r="C170" s="43"/>
      <c r="D170" s="43">
        <f>SUM(D171:D174)</f>
        <v>36596</v>
      </c>
      <c r="E170" s="43">
        <f>SUM(E171:E174)</f>
        <v>13100</v>
      </c>
      <c r="F170" s="43"/>
    </row>
    <row r="171" s="7" customFormat="1" ht="30" customHeight="1" spans="1:6">
      <c r="A171" s="39">
        <v>1</v>
      </c>
      <c r="B171" s="41" t="s">
        <v>200</v>
      </c>
      <c r="C171" s="39" t="s">
        <v>161</v>
      </c>
      <c r="D171" s="39">
        <v>3193</v>
      </c>
      <c r="E171" s="39">
        <v>100</v>
      </c>
      <c r="F171" s="39" t="s">
        <v>18</v>
      </c>
    </row>
    <row r="172" s="7" customFormat="1" ht="30" customHeight="1" spans="1:6">
      <c r="A172" s="39">
        <v>2</v>
      </c>
      <c r="B172" s="41" t="s">
        <v>201</v>
      </c>
      <c r="C172" s="39" t="s">
        <v>166</v>
      </c>
      <c r="D172" s="39">
        <v>12735</v>
      </c>
      <c r="E172" s="39">
        <v>8000</v>
      </c>
      <c r="F172" s="37" t="s">
        <v>16</v>
      </c>
    </row>
    <row r="173" s="7" customFormat="1" ht="30" customHeight="1" spans="1:6">
      <c r="A173" s="39">
        <v>3</v>
      </c>
      <c r="B173" s="41" t="s">
        <v>202</v>
      </c>
      <c r="C173" s="39" t="s">
        <v>163</v>
      </c>
      <c r="D173" s="39">
        <v>16068</v>
      </c>
      <c r="E173" s="39">
        <v>3000</v>
      </c>
      <c r="F173" s="37" t="s">
        <v>16</v>
      </c>
    </row>
    <row r="174" s="7" customFormat="1" ht="30" customHeight="1" spans="1:6">
      <c r="A174" s="39">
        <v>4</v>
      </c>
      <c r="B174" s="41" t="s">
        <v>203</v>
      </c>
      <c r="C174" s="37" t="s">
        <v>189</v>
      </c>
      <c r="D174" s="39">
        <v>4600</v>
      </c>
      <c r="E174" s="39">
        <v>2000</v>
      </c>
      <c r="F174" s="39" t="s">
        <v>24</v>
      </c>
    </row>
    <row r="175" s="8" customFormat="1" ht="30" customHeight="1" spans="1:6">
      <c r="A175" s="43" t="s">
        <v>121</v>
      </c>
      <c r="B175" s="54" t="s">
        <v>122</v>
      </c>
      <c r="C175" s="43"/>
      <c r="D175" s="43">
        <f>SUM(D176:D176)</f>
        <v>267000</v>
      </c>
      <c r="E175" s="43">
        <f>SUM(E176:E176)</f>
        <v>500</v>
      </c>
      <c r="F175" s="43"/>
    </row>
    <row r="176" s="7" customFormat="1" ht="30" customHeight="1" spans="1:6">
      <c r="A176" s="39">
        <v>1</v>
      </c>
      <c r="B176" s="41" t="s">
        <v>204</v>
      </c>
      <c r="C176" s="39" t="s">
        <v>166</v>
      </c>
      <c r="D176" s="39">
        <v>267000</v>
      </c>
      <c r="E176" s="39">
        <v>500</v>
      </c>
      <c r="F176" s="39"/>
    </row>
    <row r="177" s="8" customFormat="1" ht="30" customHeight="1" spans="1:6">
      <c r="A177" s="43" t="s">
        <v>130</v>
      </c>
      <c r="B177" s="54" t="s">
        <v>131</v>
      </c>
      <c r="C177" s="43"/>
      <c r="D177" s="47">
        <f>SUM(D178:D183)</f>
        <v>284864.75</v>
      </c>
      <c r="E177" s="43">
        <f>SUM(E178:E183)</f>
        <v>21500</v>
      </c>
      <c r="F177" s="43"/>
    </row>
    <row r="178" s="7" customFormat="1" ht="30" customHeight="1" spans="1:6">
      <c r="A178" s="39">
        <v>1</v>
      </c>
      <c r="B178" s="41" t="s">
        <v>205</v>
      </c>
      <c r="C178" s="39" t="s">
        <v>161</v>
      </c>
      <c r="D178" s="42">
        <v>30601.71</v>
      </c>
      <c r="E178" s="39">
        <v>8000</v>
      </c>
      <c r="F178" s="39" t="s">
        <v>16</v>
      </c>
    </row>
    <row r="179" s="7" customFormat="1" ht="30" customHeight="1" spans="1:6">
      <c r="A179" s="39">
        <v>2</v>
      </c>
      <c r="B179" s="41" t="s">
        <v>206</v>
      </c>
      <c r="C179" s="39" t="s">
        <v>161</v>
      </c>
      <c r="D179" s="42">
        <v>10151.04</v>
      </c>
      <c r="E179" s="39">
        <v>500</v>
      </c>
      <c r="F179" s="39" t="s">
        <v>18</v>
      </c>
    </row>
    <row r="180" s="7" customFormat="1" ht="30" customHeight="1" spans="1:6">
      <c r="A180" s="39">
        <v>3</v>
      </c>
      <c r="B180" s="41" t="s">
        <v>207</v>
      </c>
      <c r="C180" s="39" t="s">
        <v>163</v>
      </c>
      <c r="D180" s="39">
        <v>19674</v>
      </c>
      <c r="E180" s="39">
        <v>4000</v>
      </c>
      <c r="F180" s="39" t="s">
        <v>18</v>
      </c>
    </row>
    <row r="181" s="7" customFormat="1" ht="30" customHeight="1" spans="1:6">
      <c r="A181" s="39">
        <v>4</v>
      </c>
      <c r="B181" s="41" t="s">
        <v>208</v>
      </c>
      <c r="C181" s="39" t="s">
        <v>166</v>
      </c>
      <c r="D181" s="39">
        <v>182800</v>
      </c>
      <c r="E181" s="39">
        <v>5000</v>
      </c>
      <c r="F181" s="37" t="s">
        <v>24</v>
      </c>
    </row>
    <row r="182" s="7" customFormat="1" ht="30" customHeight="1" spans="1:6">
      <c r="A182" s="39">
        <v>5</v>
      </c>
      <c r="B182" s="41" t="s">
        <v>209</v>
      </c>
      <c r="C182" s="39" t="s">
        <v>163</v>
      </c>
      <c r="D182" s="39">
        <v>22263</v>
      </c>
      <c r="E182" s="39">
        <v>3000</v>
      </c>
      <c r="F182" s="39" t="s">
        <v>16</v>
      </c>
    </row>
    <row r="183" s="7" customFormat="1" ht="30" customHeight="1" spans="1:6">
      <c r="A183" s="39">
        <v>6</v>
      </c>
      <c r="B183" s="41" t="s">
        <v>210</v>
      </c>
      <c r="C183" s="39" t="s">
        <v>189</v>
      </c>
      <c r="D183" s="39">
        <v>19375</v>
      </c>
      <c r="E183" s="39">
        <v>1000</v>
      </c>
      <c r="F183" s="39" t="s">
        <v>16</v>
      </c>
    </row>
    <row r="184" s="2" customFormat="1" ht="30" customHeight="1" spans="1:6">
      <c r="A184" s="43" t="s">
        <v>143</v>
      </c>
      <c r="B184" s="54" t="s">
        <v>144</v>
      </c>
      <c r="C184" s="39"/>
      <c r="D184" s="39"/>
      <c r="E184" s="39"/>
      <c r="F184" s="39"/>
    </row>
    <row r="185" s="2" customFormat="1" ht="32" customHeight="1" spans="1:6">
      <c r="A185" s="43" t="s">
        <v>211</v>
      </c>
      <c r="B185" s="56" t="s">
        <v>212</v>
      </c>
      <c r="C185" s="43"/>
      <c r="D185" s="47">
        <f>D186+D215+D223+D236+D244+D250</f>
        <v>2096949.52</v>
      </c>
      <c r="E185" s="47">
        <f>E186+E192+E215+E223+E236+E244+E250</f>
        <v>347043.24</v>
      </c>
      <c r="F185" s="43"/>
    </row>
    <row r="186" s="2" customFormat="1" ht="32" customHeight="1" spans="1:6">
      <c r="A186" s="43" t="s">
        <v>12</v>
      </c>
      <c r="B186" s="54" t="s">
        <v>13</v>
      </c>
      <c r="C186" s="43"/>
      <c r="D186" s="43">
        <f>SUM(D187:D190)</f>
        <v>74781</v>
      </c>
      <c r="E186" s="43">
        <f>SUM(E187:E191)</f>
        <v>33527</v>
      </c>
      <c r="F186" s="43"/>
    </row>
    <row r="187" s="2" customFormat="1" ht="32" customHeight="1" spans="1:6">
      <c r="A187" s="39">
        <v>1</v>
      </c>
      <c r="B187" s="41" t="s">
        <v>213</v>
      </c>
      <c r="C187" s="39" t="s">
        <v>214</v>
      </c>
      <c r="D187" s="39">
        <v>31500</v>
      </c>
      <c r="E187" s="39">
        <f>8464+8463</f>
        <v>16927</v>
      </c>
      <c r="F187" s="39" t="s">
        <v>16</v>
      </c>
    </row>
    <row r="188" s="2" customFormat="1" ht="32" customHeight="1" spans="1:6">
      <c r="A188" s="39">
        <v>2</v>
      </c>
      <c r="B188" s="41" t="s">
        <v>215</v>
      </c>
      <c r="C188" s="39" t="s">
        <v>216</v>
      </c>
      <c r="D188" s="39">
        <v>20857</v>
      </c>
      <c r="E188" s="39">
        <v>300</v>
      </c>
      <c r="F188" s="39" t="s">
        <v>16</v>
      </c>
    </row>
    <row r="189" s="2" customFormat="1" ht="32" customHeight="1" spans="1:6">
      <c r="A189" s="39">
        <v>3</v>
      </c>
      <c r="B189" s="41" t="s">
        <v>217</v>
      </c>
      <c r="C189" s="39" t="s">
        <v>218</v>
      </c>
      <c r="D189" s="39">
        <v>21124</v>
      </c>
      <c r="E189" s="50">
        <v>5000</v>
      </c>
      <c r="F189" s="39" t="s">
        <v>24</v>
      </c>
    </row>
    <row r="190" s="2" customFormat="1" ht="32" customHeight="1" spans="1:6">
      <c r="A190" s="39">
        <v>4</v>
      </c>
      <c r="B190" s="41" t="s">
        <v>219</v>
      </c>
      <c r="C190" s="39" t="s">
        <v>220</v>
      </c>
      <c r="D190" s="39">
        <v>1300</v>
      </c>
      <c r="E190" s="39">
        <v>1300</v>
      </c>
      <c r="F190" s="39" t="s">
        <v>24</v>
      </c>
    </row>
    <row r="191" s="2" customFormat="1" ht="32" customHeight="1" spans="1:6">
      <c r="A191" s="39">
        <v>5</v>
      </c>
      <c r="B191" s="41" t="s">
        <v>221</v>
      </c>
      <c r="C191" s="39" t="s">
        <v>222</v>
      </c>
      <c r="D191" s="42">
        <v>19735.43</v>
      </c>
      <c r="E191" s="39">
        <v>10000</v>
      </c>
      <c r="F191" s="39" t="s">
        <v>24</v>
      </c>
    </row>
    <row r="192" s="2" customFormat="1" ht="32" customHeight="1" spans="1:6">
      <c r="A192" s="43" t="s">
        <v>49</v>
      </c>
      <c r="B192" s="54" t="s">
        <v>50</v>
      </c>
      <c r="C192" s="43"/>
      <c r="D192" s="43">
        <f>SUM(D193:D214)</f>
        <v>21585</v>
      </c>
      <c r="E192" s="43">
        <f>SUM(E193:E214)</f>
        <v>4634</v>
      </c>
      <c r="F192" s="39"/>
    </row>
    <row r="193" s="9" customFormat="1" ht="30" customHeight="1" spans="1:6">
      <c r="A193" s="39">
        <v>1</v>
      </c>
      <c r="B193" s="41" t="s">
        <v>223</v>
      </c>
      <c r="C193" s="39" t="s">
        <v>224</v>
      </c>
      <c r="D193" s="39">
        <v>840</v>
      </c>
      <c r="E193" s="57">
        <v>322</v>
      </c>
      <c r="F193" s="39" t="s">
        <v>16</v>
      </c>
    </row>
    <row r="194" s="9" customFormat="1" ht="30" customHeight="1" spans="1:6">
      <c r="A194" s="39">
        <v>2</v>
      </c>
      <c r="B194" s="41" t="s">
        <v>225</v>
      </c>
      <c r="C194" s="39" t="s">
        <v>218</v>
      </c>
      <c r="D194" s="39">
        <v>800</v>
      </c>
      <c r="E194" s="57">
        <v>240</v>
      </c>
      <c r="F194" s="39" t="s">
        <v>16</v>
      </c>
    </row>
    <row r="195" s="9" customFormat="1" ht="30" customHeight="1" spans="1:6">
      <c r="A195" s="39">
        <v>3</v>
      </c>
      <c r="B195" s="41" t="s">
        <v>226</v>
      </c>
      <c r="C195" s="39" t="s">
        <v>218</v>
      </c>
      <c r="D195" s="39">
        <v>700</v>
      </c>
      <c r="E195" s="57">
        <v>140</v>
      </c>
      <c r="F195" s="39" t="s">
        <v>16</v>
      </c>
    </row>
    <row r="196" s="9" customFormat="1" ht="30" customHeight="1" spans="1:6">
      <c r="A196" s="39">
        <v>4</v>
      </c>
      <c r="B196" s="41" t="s">
        <v>227</v>
      </c>
      <c r="C196" s="39" t="s">
        <v>228</v>
      </c>
      <c r="D196" s="39">
        <v>840</v>
      </c>
      <c r="E196" s="57">
        <v>168</v>
      </c>
      <c r="F196" s="39" t="s">
        <v>16</v>
      </c>
    </row>
    <row r="197" s="9" customFormat="1" ht="30" customHeight="1" spans="1:6">
      <c r="A197" s="39">
        <v>5</v>
      </c>
      <c r="B197" s="41" t="s">
        <v>229</v>
      </c>
      <c r="C197" s="39" t="s">
        <v>228</v>
      </c>
      <c r="D197" s="39">
        <v>840</v>
      </c>
      <c r="E197" s="57">
        <v>168</v>
      </c>
      <c r="F197" s="39" t="s">
        <v>16</v>
      </c>
    </row>
    <row r="198" s="9" customFormat="1" ht="30" customHeight="1" spans="1:6">
      <c r="A198" s="39">
        <v>6</v>
      </c>
      <c r="B198" s="41" t="s">
        <v>230</v>
      </c>
      <c r="C198" s="39" t="s">
        <v>222</v>
      </c>
      <c r="D198" s="39">
        <v>1000</v>
      </c>
      <c r="E198" s="57">
        <v>200</v>
      </c>
      <c r="F198" s="39" t="s">
        <v>16</v>
      </c>
    </row>
    <row r="199" s="9" customFormat="1" ht="30" customHeight="1" spans="1:6">
      <c r="A199" s="39">
        <v>7</v>
      </c>
      <c r="B199" s="41" t="s">
        <v>231</v>
      </c>
      <c r="C199" s="39" t="s">
        <v>216</v>
      </c>
      <c r="D199" s="39">
        <v>840</v>
      </c>
      <c r="E199" s="57">
        <v>168</v>
      </c>
      <c r="F199" s="39" t="s">
        <v>16</v>
      </c>
    </row>
    <row r="200" s="9" customFormat="1" ht="30" customHeight="1" spans="1:6">
      <c r="A200" s="39">
        <v>8</v>
      </c>
      <c r="B200" s="41" t="s">
        <v>232</v>
      </c>
      <c r="C200" s="39" t="s">
        <v>216</v>
      </c>
      <c r="D200" s="39">
        <v>960</v>
      </c>
      <c r="E200" s="57">
        <v>192</v>
      </c>
      <c r="F200" s="39" t="s">
        <v>16</v>
      </c>
    </row>
    <row r="201" s="9" customFormat="1" ht="30" customHeight="1" spans="1:6">
      <c r="A201" s="39">
        <v>9</v>
      </c>
      <c r="B201" s="41" t="s">
        <v>233</v>
      </c>
      <c r="C201" s="39" t="s">
        <v>218</v>
      </c>
      <c r="D201" s="39">
        <v>800</v>
      </c>
      <c r="E201" s="57">
        <v>160</v>
      </c>
      <c r="F201" s="39" t="s">
        <v>16</v>
      </c>
    </row>
    <row r="202" s="9" customFormat="1" ht="30" customHeight="1" spans="1:6">
      <c r="A202" s="39">
        <v>10</v>
      </c>
      <c r="B202" s="41" t="s">
        <v>234</v>
      </c>
      <c r="C202" s="39" t="s">
        <v>218</v>
      </c>
      <c r="D202" s="39">
        <v>800</v>
      </c>
      <c r="E202" s="57">
        <v>160</v>
      </c>
      <c r="F202" s="39" t="s">
        <v>16</v>
      </c>
    </row>
    <row r="203" s="9" customFormat="1" ht="30" customHeight="1" spans="1:6">
      <c r="A203" s="39">
        <v>11</v>
      </c>
      <c r="B203" s="41" t="s">
        <v>235</v>
      </c>
      <c r="C203" s="39" t="s">
        <v>220</v>
      </c>
      <c r="D203" s="39">
        <v>800</v>
      </c>
      <c r="E203" s="57">
        <v>160</v>
      </c>
      <c r="F203" s="39" t="s">
        <v>16</v>
      </c>
    </row>
    <row r="204" s="9" customFormat="1" ht="30" customHeight="1" spans="1:6">
      <c r="A204" s="39">
        <v>12</v>
      </c>
      <c r="B204" s="41" t="s">
        <v>236</v>
      </c>
      <c r="C204" s="39" t="s">
        <v>237</v>
      </c>
      <c r="D204" s="39">
        <v>1080</v>
      </c>
      <c r="E204" s="57">
        <v>216</v>
      </c>
      <c r="F204" s="39" t="s">
        <v>16</v>
      </c>
    </row>
    <row r="205" s="9" customFormat="1" ht="30" customHeight="1" spans="1:6">
      <c r="A205" s="39">
        <v>13</v>
      </c>
      <c r="B205" s="41" t="s">
        <v>238</v>
      </c>
      <c r="C205" s="39" t="s">
        <v>216</v>
      </c>
      <c r="D205" s="39">
        <v>960</v>
      </c>
      <c r="E205" s="57">
        <v>192</v>
      </c>
      <c r="F205" s="39" t="s">
        <v>16</v>
      </c>
    </row>
    <row r="206" s="9" customFormat="1" ht="30" customHeight="1" spans="1:6">
      <c r="A206" s="39">
        <v>14</v>
      </c>
      <c r="B206" s="41" t="s">
        <v>239</v>
      </c>
      <c r="C206" s="39" t="s">
        <v>218</v>
      </c>
      <c r="D206" s="39">
        <v>900</v>
      </c>
      <c r="E206" s="57">
        <v>180</v>
      </c>
      <c r="F206" s="39" t="s">
        <v>16</v>
      </c>
    </row>
    <row r="207" s="9" customFormat="1" ht="30" customHeight="1" spans="1:6">
      <c r="A207" s="39">
        <v>15</v>
      </c>
      <c r="B207" s="41" t="s">
        <v>240</v>
      </c>
      <c r="C207" s="39" t="s">
        <v>218</v>
      </c>
      <c r="D207" s="39">
        <v>1000</v>
      </c>
      <c r="E207" s="57">
        <v>200</v>
      </c>
      <c r="F207" s="39" t="s">
        <v>16</v>
      </c>
    </row>
    <row r="208" s="9" customFormat="1" ht="30" customHeight="1" spans="1:6">
      <c r="A208" s="39">
        <v>16</v>
      </c>
      <c r="B208" s="41" t="s">
        <v>241</v>
      </c>
      <c r="C208" s="39" t="s">
        <v>220</v>
      </c>
      <c r="D208" s="39">
        <v>1000</v>
      </c>
      <c r="E208" s="57">
        <v>200</v>
      </c>
      <c r="F208" s="39" t="s">
        <v>16</v>
      </c>
    </row>
    <row r="209" s="9" customFormat="1" ht="30" customHeight="1" spans="1:6">
      <c r="A209" s="39">
        <v>17</v>
      </c>
      <c r="B209" s="41" t="s">
        <v>242</v>
      </c>
      <c r="C209" s="39" t="s">
        <v>220</v>
      </c>
      <c r="D209" s="39">
        <v>1000</v>
      </c>
      <c r="E209" s="57">
        <v>200</v>
      </c>
      <c r="F209" s="39" t="s">
        <v>16</v>
      </c>
    </row>
    <row r="210" s="9" customFormat="1" ht="30" customHeight="1" spans="1:6">
      <c r="A210" s="39">
        <v>18</v>
      </c>
      <c r="B210" s="41" t="s">
        <v>243</v>
      </c>
      <c r="C210" s="39" t="s">
        <v>224</v>
      </c>
      <c r="D210" s="39">
        <v>1200</v>
      </c>
      <c r="E210" s="57">
        <v>240</v>
      </c>
      <c r="F210" s="39" t="s">
        <v>16</v>
      </c>
    </row>
    <row r="211" s="9" customFormat="1" ht="30" customHeight="1" spans="1:6">
      <c r="A211" s="39">
        <v>19</v>
      </c>
      <c r="B211" s="41" t="s">
        <v>244</v>
      </c>
      <c r="C211" s="39" t="s">
        <v>224</v>
      </c>
      <c r="D211" s="39">
        <v>1200</v>
      </c>
      <c r="E211" s="57">
        <v>240</v>
      </c>
      <c r="F211" s="39" t="s">
        <v>16</v>
      </c>
    </row>
    <row r="212" s="9" customFormat="1" ht="30" customHeight="1" spans="1:6">
      <c r="A212" s="39">
        <v>20</v>
      </c>
      <c r="B212" s="41" t="s">
        <v>245</v>
      </c>
      <c r="C212" s="39" t="s">
        <v>214</v>
      </c>
      <c r="D212" s="39">
        <v>1120</v>
      </c>
      <c r="E212" s="57">
        <v>336</v>
      </c>
      <c r="F212" s="39" t="s">
        <v>16</v>
      </c>
    </row>
    <row r="213" s="9" customFormat="1" ht="30" customHeight="1" spans="1:6">
      <c r="A213" s="39">
        <v>21</v>
      </c>
      <c r="B213" s="41" t="s">
        <v>246</v>
      </c>
      <c r="C213" s="39" t="s">
        <v>214</v>
      </c>
      <c r="D213" s="39">
        <v>1250</v>
      </c>
      <c r="E213" s="57">
        <v>246</v>
      </c>
      <c r="F213" s="39" t="s">
        <v>16</v>
      </c>
    </row>
    <row r="214" s="9" customFormat="1" ht="30" customHeight="1" spans="1:6">
      <c r="A214" s="39">
        <v>22</v>
      </c>
      <c r="B214" s="41" t="s">
        <v>247</v>
      </c>
      <c r="C214" s="39" t="s">
        <v>214</v>
      </c>
      <c r="D214" s="39">
        <v>1655</v>
      </c>
      <c r="E214" s="57">
        <v>306</v>
      </c>
      <c r="F214" s="39" t="s">
        <v>16</v>
      </c>
    </row>
    <row r="215" s="8" customFormat="1" ht="32" customHeight="1" spans="1:6">
      <c r="A215" s="43" t="s">
        <v>71</v>
      </c>
      <c r="B215" s="54" t="s">
        <v>72</v>
      </c>
      <c r="C215" s="43"/>
      <c r="D215" s="43">
        <f>SUM(D216:D222)</f>
        <v>57919</v>
      </c>
      <c r="E215" s="43">
        <f>SUM(E216:E222)</f>
        <v>9791</v>
      </c>
      <c r="F215" s="43"/>
    </row>
    <row r="216" s="2" customFormat="1" ht="32" customHeight="1" spans="1:6">
      <c r="A216" s="39">
        <v>1</v>
      </c>
      <c r="B216" s="41" t="s">
        <v>248</v>
      </c>
      <c r="C216" s="39" t="s">
        <v>224</v>
      </c>
      <c r="D216" s="39">
        <v>3032</v>
      </c>
      <c r="E216" s="39">
        <v>2532</v>
      </c>
      <c r="F216" s="39" t="s">
        <v>24</v>
      </c>
    </row>
    <row r="217" s="2" customFormat="1" ht="32" customHeight="1" spans="1:6">
      <c r="A217" s="39">
        <v>2</v>
      </c>
      <c r="B217" s="41" t="s">
        <v>249</v>
      </c>
      <c r="C217" s="39" t="s">
        <v>224</v>
      </c>
      <c r="D217" s="39">
        <v>3094</v>
      </c>
      <c r="E217" s="39">
        <v>2594</v>
      </c>
      <c r="F217" s="39" t="s">
        <v>24</v>
      </c>
    </row>
    <row r="218" s="2" customFormat="1" ht="32" customHeight="1" spans="1:6">
      <c r="A218" s="39">
        <v>3</v>
      </c>
      <c r="B218" s="41" t="s">
        <v>250</v>
      </c>
      <c r="C218" s="39" t="s">
        <v>224</v>
      </c>
      <c r="D218" s="39">
        <v>1385</v>
      </c>
      <c r="E218" s="39">
        <v>1385</v>
      </c>
      <c r="F218" s="39" t="s">
        <v>24</v>
      </c>
    </row>
    <row r="219" s="2" customFormat="1" ht="32" customHeight="1" spans="1:6">
      <c r="A219" s="39">
        <v>4</v>
      </c>
      <c r="B219" s="41" t="s">
        <v>251</v>
      </c>
      <c r="C219" s="39" t="s">
        <v>216</v>
      </c>
      <c r="D219" s="39">
        <v>1320</v>
      </c>
      <c r="E219" s="39">
        <v>1220</v>
      </c>
      <c r="F219" s="39" t="s">
        <v>16</v>
      </c>
    </row>
    <row r="220" s="2" customFormat="1" ht="32" customHeight="1" spans="1:6">
      <c r="A220" s="39">
        <v>5</v>
      </c>
      <c r="B220" s="41" t="s">
        <v>252</v>
      </c>
      <c r="C220" s="39" t="s">
        <v>218</v>
      </c>
      <c r="D220" s="39">
        <v>1728</v>
      </c>
      <c r="E220" s="39">
        <v>200</v>
      </c>
      <c r="F220" s="39" t="s">
        <v>18</v>
      </c>
    </row>
    <row r="221" s="8" customFormat="1" ht="32" customHeight="1" spans="1:6">
      <c r="A221" s="39">
        <v>6</v>
      </c>
      <c r="B221" s="41" t="s">
        <v>253</v>
      </c>
      <c r="C221" s="39" t="s">
        <v>216</v>
      </c>
      <c r="D221" s="39">
        <v>45800</v>
      </c>
      <c r="E221" s="39">
        <v>300</v>
      </c>
      <c r="F221" s="39" t="s">
        <v>16</v>
      </c>
    </row>
    <row r="222" s="8" customFormat="1" ht="32" customHeight="1" spans="1:6">
      <c r="A222" s="39">
        <v>7</v>
      </c>
      <c r="B222" s="41" t="s">
        <v>254</v>
      </c>
      <c r="C222" s="39" t="s">
        <v>214</v>
      </c>
      <c r="D222" s="39">
        <v>1560</v>
      </c>
      <c r="E222" s="39">
        <v>1560</v>
      </c>
      <c r="F222" s="39" t="s">
        <v>24</v>
      </c>
    </row>
    <row r="223" s="8" customFormat="1" ht="32" customHeight="1" spans="1:6">
      <c r="A223" s="43" t="s">
        <v>104</v>
      </c>
      <c r="B223" s="54" t="s">
        <v>105</v>
      </c>
      <c r="C223" s="43"/>
      <c r="D223" s="47">
        <f>SUM(D224:D231)</f>
        <v>133348.17</v>
      </c>
      <c r="E223" s="43">
        <f>SUM(E224:E235)</f>
        <v>109500</v>
      </c>
      <c r="F223" s="43"/>
    </row>
    <row r="224" s="2" customFormat="1" ht="32" customHeight="1" spans="1:6">
      <c r="A224" s="39">
        <v>1</v>
      </c>
      <c r="B224" s="41" t="s">
        <v>255</v>
      </c>
      <c r="C224" s="39" t="s">
        <v>222</v>
      </c>
      <c r="D224" s="42">
        <v>19954.66</v>
      </c>
      <c r="E224" s="39">
        <v>12000</v>
      </c>
      <c r="F224" s="39" t="s">
        <v>24</v>
      </c>
    </row>
    <row r="225" s="2" customFormat="1" ht="32" customHeight="1" spans="1:6">
      <c r="A225" s="39">
        <v>2</v>
      </c>
      <c r="B225" s="41" t="s">
        <v>256</v>
      </c>
      <c r="C225" s="39" t="s">
        <v>257</v>
      </c>
      <c r="D225" s="39">
        <v>35008</v>
      </c>
      <c r="E225" s="39">
        <v>10000</v>
      </c>
      <c r="F225" s="39" t="s">
        <v>16</v>
      </c>
    </row>
    <row r="226" s="2" customFormat="1" ht="32" customHeight="1" spans="1:6">
      <c r="A226" s="39">
        <v>3</v>
      </c>
      <c r="B226" s="41" t="s">
        <v>258</v>
      </c>
      <c r="C226" s="39" t="s">
        <v>220</v>
      </c>
      <c r="D226" s="39">
        <v>6592</v>
      </c>
      <c r="E226" s="39">
        <v>600</v>
      </c>
      <c r="F226" s="39" t="s">
        <v>16</v>
      </c>
    </row>
    <row r="227" s="2" customFormat="1" ht="32" customHeight="1" spans="1:6">
      <c r="A227" s="39">
        <v>4</v>
      </c>
      <c r="B227" s="41" t="s">
        <v>259</v>
      </c>
      <c r="C227" s="39" t="s">
        <v>218</v>
      </c>
      <c r="D227" s="39">
        <v>4230</v>
      </c>
      <c r="E227" s="39">
        <v>2000</v>
      </c>
      <c r="F227" s="39" t="s">
        <v>24</v>
      </c>
    </row>
    <row r="228" s="2" customFormat="1" ht="32" customHeight="1" spans="1:6">
      <c r="A228" s="39">
        <v>5</v>
      </c>
      <c r="B228" s="41" t="s">
        <v>260</v>
      </c>
      <c r="C228" s="39" t="s">
        <v>228</v>
      </c>
      <c r="D228" s="42">
        <v>7629.51</v>
      </c>
      <c r="E228" s="39">
        <v>2700</v>
      </c>
      <c r="F228" s="39" t="s">
        <v>16</v>
      </c>
    </row>
    <row r="229" s="2" customFormat="1" ht="32" customHeight="1" spans="1:6">
      <c r="A229" s="39">
        <v>6</v>
      </c>
      <c r="B229" s="41" t="s">
        <v>261</v>
      </c>
      <c r="C229" s="39" t="s">
        <v>218</v>
      </c>
      <c r="D229" s="39">
        <v>19934</v>
      </c>
      <c r="E229" s="39">
        <v>5000</v>
      </c>
      <c r="F229" s="39" t="s">
        <v>24</v>
      </c>
    </row>
    <row r="230" s="2" customFormat="1" ht="32" customHeight="1" spans="1:6">
      <c r="A230" s="39">
        <v>7</v>
      </c>
      <c r="B230" s="41" t="s">
        <v>262</v>
      </c>
      <c r="C230" s="39" t="s">
        <v>218</v>
      </c>
      <c r="D230" s="39">
        <v>25000</v>
      </c>
      <c r="E230" s="39">
        <v>200</v>
      </c>
      <c r="F230" s="39" t="s">
        <v>18</v>
      </c>
    </row>
    <row r="231" s="7" customFormat="1" ht="32" customHeight="1" spans="1:6">
      <c r="A231" s="39">
        <v>8</v>
      </c>
      <c r="B231" s="41" t="s">
        <v>263</v>
      </c>
      <c r="C231" s="39" t="s">
        <v>222</v>
      </c>
      <c r="D231" s="39">
        <v>15000</v>
      </c>
      <c r="E231" s="39">
        <v>12000</v>
      </c>
      <c r="F231" s="39" t="s">
        <v>24</v>
      </c>
    </row>
    <row r="232" s="7" customFormat="1" ht="32" customHeight="1" spans="1:6">
      <c r="A232" s="39">
        <v>9</v>
      </c>
      <c r="B232" s="41" t="s">
        <v>264</v>
      </c>
      <c r="C232" s="39" t="s">
        <v>257</v>
      </c>
      <c r="D232" s="39">
        <v>120000</v>
      </c>
      <c r="E232" s="39">
        <v>5000</v>
      </c>
      <c r="F232" s="39" t="s">
        <v>18</v>
      </c>
    </row>
    <row r="233" s="7" customFormat="1" ht="32" customHeight="1" spans="1:6">
      <c r="A233" s="39">
        <v>10</v>
      </c>
      <c r="B233" s="41" t="s">
        <v>265</v>
      </c>
      <c r="C233" s="39" t="s">
        <v>220</v>
      </c>
      <c r="D233" s="39">
        <v>114858</v>
      </c>
      <c r="E233" s="39">
        <v>10000</v>
      </c>
      <c r="F233" s="39" t="s">
        <v>24</v>
      </c>
    </row>
    <row r="234" s="7" customFormat="1" ht="32" customHeight="1" spans="1:6">
      <c r="A234" s="39">
        <v>11</v>
      </c>
      <c r="B234" s="41" t="s">
        <v>266</v>
      </c>
      <c r="C234" s="39" t="s">
        <v>222</v>
      </c>
      <c r="D234" s="39">
        <v>59100</v>
      </c>
      <c r="E234" s="39">
        <v>25000</v>
      </c>
      <c r="F234" s="39" t="s">
        <v>24</v>
      </c>
    </row>
    <row r="235" s="10" customFormat="1" ht="32" customHeight="1" spans="1:6">
      <c r="A235" s="39">
        <v>12</v>
      </c>
      <c r="B235" s="41" t="s">
        <v>267</v>
      </c>
      <c r="C235" s="39" t="s">
        <v>228</v>
      </c>
      <c r="D235" s="42">
        <v>51531.52</v>
      </c>
      <c r="E235" s="39">
        <v>25000</v>
      </c>
      <c r="F235" s="39" t="s">
        <v>24</v>
      </c>
    </row>
    <row r="236" s="8" customFormat="1" ht="32" customHeight="1" spans="1:6">
      <c r="A236" s="43" t="s">
        <v>121</v>
      </c>
      <c r="B236" s="54" t="s">
        <v>122</v>
      </c>
      <c r="C236" s="43"/>
      <c r="D236" s="47">
        <f>SUM(D237:D243)</f>
        <v>772774.71</v>
      </c>
      <c r="E236" s="43">
        <f>SUM(E237:E243)</f>
        <v>89740</v>
      </c>
      <c r="F236" s="43"/>
    </row>
    <row r="237" s="2" customFormat="1" ht="32" customHeight="1" spans="1:6">
      <c r="A237" s="39">
        <v>1</v>
      </c>
      <c r="B237" s="41" t="s">
        <v>268</v>
      </c>
      <c r="C237" s="39" t="s">
        <v>228</v>
      </c>
      <c r="D237" s="39">
        <v>70051</v>
      </c>
      <c r="E237" s="39">
        <v>10000</v>
      </c>
      <c r="F237" s="39" t="s">
        <v>16</v>
      </c>
    </row>
    <row r="238" s="2" customFormat="1" ht="32" customHeight="1" spans="1:6">
      <c r="A238" s="39">
        <v>2</v>
      </c>
      <c r="B238" s="41" t="s">
        <v>269</v>
      </c>
      <c r="C238" s="39" t="s">
        <v>218</v>
      </c>
      <c r="D238" s="39">
        <v>45155</v>
      </c>
      <c r="E238" s="39">
        <v>2890</v>
      </c>
      <c r="F238" s="39" t="s">
        <v>16</v>
      </c>
    </row>
    <row r="239" s="2" customFormat="1" ht="32" customHeight="1" spans="1:6">
      <c r="A239" s="39">
        <v>3</v>
      </c>
      <c r="B239" s="41" t="s">
        <v>270</v>
      </c>
      <c r="C239" s="39" t="s">
        <v>220</v>
      </c>
      <c r="D239" s="39">
        <v>71627</v>
      </c>
      <c r="E239" s="39">
        <v>5000</v>
      </c>
      <c r="F239" s="39" t="s">
        <v>16</v>
      </c>
    </row>
    <row r="240" s="2" customFormat="1" ht="32" customHeight="1" spans="1:6">
      <c r="A240" s="39">
        <v>4</v>
      </c>
      <c r="B240" s="41" t="s">
        <v>271</v>
      </c>
      <c r="C240" s="39" t="s">
        <v>257</v>
      </c>
      <c r="D240" s="39">
        <v>455000</v>
      </c>
      <c r="E240" s="39">
        <v>55700</v>
      </c>
      <c r="F240" s="39" t="s">
        <v>24</v>
      </c>
    </row>
    <row r="241" s="2" customFormat="1" ht="32" customHeight="1" spans="1:6">
      <c r="A241" s="39">
        <v>5</v>
      </c>
      <c r="B241" s="41" t="s">
        <v>272</v>
      </c>
      <c r="C241" s="39" t="s">
        <v>214</v>
      </c>
      <c r="D241" s="39">
        <v>45000</v>
      </c>
      <c r="E241" s="39">
        <v>3150</v>
      </c>
      <c r="F241" s="39" t="s">
        <v>18</v>
      </c>
    </row>
    <row r="242" s="2" customFormat="1" ht="32" customHeight="1" spans="1:6">
      <c r="A242" s="39">
        <v>6</v>
      </c>
      <c r="B242" s="41" t="s">
        <v>273</v>
      </c>
      <c r="C242" s="39" t="s">
        <v>228</v>
      </c>
      <c r="D242" s="42">
        <v>77408.71</v>
      </c>
      <c r="E242" s="39">
        <v>10000</v>
      </c>
      <c r="F242" s="39" t="s">
        <v>24</v>
      </c>
    </row>
    <row r="243" s="2" customFormat="1" ht="32" customHeight="1" spans="1:6">
      <c r="A243" s="39">
        <v>7</v>
      </c>
      <c r="B243" s="41" t="s">
        <v>274</v>
      </c>
      <c r="C243" s="39" t="s">
        <v>228</v>
      </c>
      <c r="D243" s="39">
        <v>8533</v>
      </c>
      <c r="E243" s="39">
        <v>3000</v>
      </c>
      <c r="F243" s="39" t="s">
        <v>24</v>
      </c>
    </row>
    <row r="244" s="8" customFormat="1" ht="32" customHeight="1" spans="1:6">
      <c r="A244" s="43" t="s">
        <v>130</v>
      </c>
      <c r="B244" s="54" t="s">
        <v>131</v>
      </c>
      <c r="C244" s="43"/>
      <c r="D244" s="47">
        <f>SUM(D245:D249)</f>
        <v>276369.24</v>
      </c>
      <c r="E244" s="47">
        <f>SUM(E245:E249)</f>
        <v>37082.24</v>
      </c>
      <c r="F244" s="43"/>
    </row>
    <row r="245" s="2" customFormat="1" ht="32" customHeight="1" spans="1:6">
      <c r="A245" s="39">
        <v>1</v>
      </c>
      <c r="B245" s="41" t="s">
        <v>275</v>
      </c>
      <c r="C245" s="39" t="s">
        <v>257</v>
      </c>
      <c r="D245" s="39">
        <v>141365</v>
      </c>
      <c r="E245" s="39">
        <v>15000</v>
      </c>
      <c r="F245" s="39" t="s">
        <v>16</v>
      </c>
    </row>
    <row r="246" s="2" customFormat="1" ht="32" customHeight="1" spans="1:6">
      <c r="A246" s="39">
        <v>2</v>
      </c>
      <c r="B246" s="41" t="s">
        <v>276</v>
      </c>
      <c r="C246" s="39" t="s">
        <v>218</v>
      </c>
      <c r="D246" s="39">
        <v>49231</v>
      </c>
      <c r="E246" s="50">
        <v>7040</v>
      </c>
      <c r="F246" s="39" t="s">
        <v>16</v>
      </c>
    </row>
    <row r="247" s="2" customFormat="1" ht="32" customHeight="1" spans="1:6">
      <c r="A247" s="39">
        <v>3</v>
      </c>
      <c r="B247" s="41" t="s">
        <v>277</v>
      </c>
      <c r="C247" s="39" t="s">
        <v>218</v>
      </c>
      <c r="D247" s="42">
        <v>21427.24</v>
      </c>
      <c r="E247" s="58">
        <v>1938.24</v>
      </c>
      <c r="F247" s="39" t="s">
        <v>16</v>
      </c>
    </row>
    <row r="248" s="2" customFormat="1" ht="32" customHeight="1" spans="1:6">
      <c r="A248" s="39">
        <v>4</v>
      </c>
      <c r="B248" s="41" t="s">
        <v>278</v>
      </c>
      <c r="C248" s="39" t="s">
        <v>218</v>
      </c>
      <c r="D248" s="39">
        <v>18346</v>
      </c>
      <c r="E248" s="50">
        <v>12804</v>
      </c>
      <c r="F248" s="39" t="s">
        <v>16</v>
      </c>
    </row>
    <row r="249" s="2" customFormat="1" ht="32" customHeight="1" spans="1:6">
      <c r="A249" s="39">
        <v>5</v>
      </c>
      <c r="B249" s="41" t="s">
        <v>279</v>
      </c>
      <c r="C249" s="39" t="s">
        <v>218</v>
      </c>
      <c r="D249" s="39">
        <v>46000</v>
      </c>
      <c r="E249" s="50">
        <v>300</v>
      </c>
      <c r="F249" s="39" t="s">
        <v>18</v>
      </c>
    </row>
    <row r="250" s="8" customFormat="1" ht="32" customHeight="1" spans="1:6">
      <c r="A250" s="43" t="s">
        <v>143</v>
      </c>
      <c r="B250" s="54" t="s">
        <v>144</v>
      </c>
      <c r="C250" s="43"/>
      <c r="D250" s="47">
        <f>SUM(D251:D260)</f>
        <v>781757.4</v>
      </c>
      <c r="E250" s="43">
        <f>SUM(E251:E260)</f>
        <v>62769</v>
      </c>
      <c r="F250" s="43"/>
    </row>
    <row r="251" s="2" customFormat="1" ht="32" customHeight="1" spans="1:6">
      <c r="A251" s="39">
        <v>1</v>
      </c>
      <c r="B251" s="41" t="s">
        <v>280</v>
      </c>
      <c r="C251" s="39" t="s">
        <v>222</v>
      </c>
      <c r="D251" s="39">
        <v>20400</v>
      </c>
      <c r="E251" s="39">
        <v>5000</v>
      </c>
      <c r="F251" s="39" t="s">
        <v>16</v>
      </c>
    </row>
    <row r="252" s="2" customFormat="1" ht="32" customHeight="1" spans="1:6">
      <c r="A252" s="39">
        <v>2</v>
      </c>
      <c r="B252" s="41" t="s">
        <v>281</v>
      </c>
      <c r="C252" s="39" t="s">
        <v>214</v>
      </c>
      <c r="D252" s="39">
        <v>129197</v>
      </c>
      <c r="E252" s="39">
        <v>8000</v>
      </c>
      <c r="F252" s="39" t="s">
        <v>16</v>
      </c>
    </row>
    <row r="253" s="11" customFormat="1" ht="32" customHeight="1" spans="1:6">
      <c r="A253" s="39">
        <v>3</v>
      </c>
      <c r="B253" s="41" t="s">
        <v>282</v>
      </c>
      <c r="C253" s="39" t="s">
        <v>224</v>
      </c>
      <c r="D253" s="42">
        <v>72451.4</v>
      </c>
      <c r="E253" s="39">
        <v>2800</v>
      </c>
      <c r="F253" s="39" t="s">
        <v>16</v>
      </c>
    </row>
    <row r="254" s="11" customFormat="1" ht="32" customHeight="1" spans="1:6">
      <c r="A254" s="39">
        <v>4</v>
      </c>
      <c r="B254" s="41" t="s">
        <v>283</v>
      </c>
      <c r="C254" s="39" t="s">
        <v>284</v>
      </c>
      <c r="D254" s="39">
        <v>59079</v>
      </c>
      <c r="E254" s="39">
        <v>7700</v>
      </c>
      <c r="F254" s="39" t="s">
        <v>16</v>
      </c>
    </row>
    <row r="255" s="11" customFormat="1" ht="32" customHeight="1" spans="1:6">
      <c r="A255" s="39">
        <v>5</v>
      </c>
      <c r="B255" s="41" t="s">
        <v>285</v>
      </c>
      <c r="C255" s="39" t="s">
        <v>216</v>
      </c>
      <c r="D255" s="39">
        <v>71943</v>
      </c>
      <c r="E255" s="39">
        <v>4000</v>
      </c>
      <c r="F255" s="39" t="s">
        <v>16</v>
      </c>
    </row>
    <row r="256" s="11" customFormat="1" ht="32" customHeight="1" spans="1:6">
      <c r="A256" s="39">
        <v>6</v>
      </c>
      <c r="B256" s="41" t="s">
        <v>286</v>
      </c>
      <c r="C256" s="39" t="s">
        <v>218</v>
      </c>
      <c r="D256" s="39">
        <v>64152</v>
      </c>
      <c r="E256" s="50">
        <v>10000</v>
      </c>
      <c r="F256" s="39" t="s">
        <v>16</v>
      </c>
    </row>
    <row r="257" s="11" customFormat="1" ht="32" customHeight="1" spans="1:6">
      <c r="A257" s="39">
        <v>7</v>
      </c>
      <c r="B257" s="41" t="s">
        <v>287</v>
      </c>
      <c r="C257" s="39" t="s">
        <v>218</v>
      </c>
      <c r="D257" s="39">
        <v>35000</v>
      </c>
      <c r="E257" s="39">
        <v>300</v>
      </c>
      <c r="F257" s="39" t="s">
        <v>18</v>
      </c>
    </row>
    <row r="258" s="11" customFormat="1" ht="32" customHeight="1" spans="1:6">
      <c r="A258" s="39">
        <v>8</v>
      </c>
      <c r="B258" s="41" t="s">
        <v>288</v>
      </c>
      <c r="C258" s="39" t="s">
        <v>237</v>
      </c>
      <c r="D258" s="39">
        <v>14659</v>
      </c>
      <c r="E258" s="39">
        <v>2000</v>
      </c>
      <c r="F258" s="39" t="s">
        <v>16</v>
      </c>
    </row>
    <row r="259" s="11" customFormat="1" ht="32" customHeight="1" spans="1:6">
      <c r="A259" s="39">
        <v>9</v>
      </c>
      <c r="B259" s="41" t="s">
        <v>289</v>
      </c>
      <c r="C259" s="39" t="s">
        <v>220</v>
      </c>
      <c r="D259" s="39">
        <v>193000</v>
      </c>
      <c r="E259" s="39">
        <v>5000</v>
      </c>
      <c r="F259" s="39" t="s">
        <v>16</v>
      </c>
    </row>
    <row r="260" s="11" customFormat="1" ht="32" customHeight="1" spans="1:6">
      <c r="A260" s="39">
        <v>10</v>
      </c>
      <c r="B260" s="41" t="s">
        <v>290</v>
      </c>
      <c r="C260" s="39" t="s">
        <v>228</v>
      </c>
      <c r="D260" s="39">
        <v>121876</v>
      </c>
      <c r="E260" s="39">
        <v>17969</v>
      </c>
      <c r="F260" s="39" t="s">
        <v>16</v>
      </c>
    </row>
    <row r="261" s="7" customFormat="1" ht="35" customHeight="1" spans="1:6">
      <c r="A261" s="43" t="s">
        <v>291</v>
      </c>
      <c r="B261" s="54" t="s">
        <v>292</v>
      </c>
      <c r="C261" s="43"/>
      <c r="D261" s="47">
        <f>D262+D280+D282+D296+D303+D307+D315</f>
        <v>2941196.19</v>
      </c>
      <c r="E261" s="47">
        <f>E262+E280+E282+E296+E303+E307+E315</f>
        <v>396565.67</v>
      </c>
      <c r="F261" s="43"/>
    </row>
    <row r="262" s="7" customFormat="1" ht="35" customHeight="1" spans="1:6">
      <c r="A262" s="43" t="s">
        <v>12</v>
      </c>
      <c r="B262" s="54" t="s">
        <v>13</v>
      </c>
      <c r="C262" s="43"/>
      <c r="D262" s="43">
        <f>SUM(D263:D279)</f>
        <v>388472</v>
      </c>
      <c r="E262" s="43">
        <f>SUM(E263:E279)</f>
        <v>26106</v>
      </c>
      <c r="F262" s="43"/>
    </row>
    <row r="263" s="7" customFormat="1" ht="35" customHeight="1" spans="1:6">
      <c r="A263" s="39">
        <v>1</v>
      </c>
      <c r="B263" s="41" t="s">
        <v>293</v>
      </c>
      <c r="C263" s="39" t="s">
        <v>294</v>
      </c>
      <c r="D263" s="39">
        <v>2656</v>
      </c>
      <c r="E263" s="39">
        <v>1356</v>
      </c>
      <c r="F263" s="39" t="s">
        <v>16</v>
      </c>
    </row>
    <row r="264" s="7" customFormat="1" ht="35" customHeight="1" spans="1:6">
      <c r="A264" s="39">
        <v>2</v>
      </c>
      <c r="B264" s="41" t="s">
        <v>295</v>
      </c>
      <c r="C264" s="39" t="s">
        <v>294</v>
      </c>
      <c r="D264" s="39">
        <v>1200</v>
      </c>
      <c r="E264" s="39">
        <v>600</v>
      </c>
      <c r="F264" s="39" t="s">
        <v>16</v>
      </c>
    </row>
    <row r="265" s="7" customFormat="1" ht="35" customHeight="1" spans="1:6">
      <c r="A265" s="39">
        <v>3</v>
      </c>
      <c r="B265" s="41" t="s">
        <v>296</v>
      </c>
      <c r="C265" s="39" t="s">
        <v>297</v>
      </c>
      <c r="D265" s="39">
        <v>158474</v>
      </c>
      <c r="E265" s="39">
        <v>2000</v>
      </c>
      <c r="F265" s="39" t="s">
        <v>18</v>
      </c>
    </row>
    <row r="266" s="7" customFormat="1" ht="35" customHeight="1" spans="1:6">
      <c r="A266" s="39">
        <v>4</v>
      </c>
      <c r="B266" s="41" t="s">
        <v>298</v>
      </c>
      <c r="C266" s="39" t="s">
        <v>299</v>
      </c>
      <c r="D266" s="39">
        <v>41342</v>
      </c>
      <c r="E266" s="39">
        <v>2000</v>
      </c>
      <c r="F266" s="39" t="s">
        <v>18</v>
      </c>
    </row>
    <row r="267" s="7" customFormat="1" ht="35" customHeight="1" spans="1:6">
      <c r="A267" s="39">
        <v>5</v>
      </c>
      <c r="B267" s="41" t="s">
        <v>300</v>
      </c>
      <c r="C267" s="39" t="s">
        <v>299</v>
      </c>
      <c r="D267" s="39">
        <v>39000</v>
      </c>
      <c r="E267" s="39">
        <v>2000</v>
      </c>
      <c r="F267" s="39" t="s">
        <v>18</v>
      </c>
    </row>
    <row r="268" s="7" customFormat="1" ht="35" customHeight="1" spans="1:6">
      <c r="A268" s="39">
        <v>6</v>
      </c>
      <c r="B268" s="41" t="s">
        <v>301</v>
      </c>
      <c r="C268" s="39" t="s">
        <v>302</v>
      </c>
      <c r="D268" s="39">
        <v>300</v>
      </c>
      <c r="E268" s="39">
        <v>300</v>
      </c>
      <c r="F268" s="39" t="s">
        <v>24</v>
      </c>
    </row>
    <row r="269" s="7" customFormat="1" ht="35" customHeight="1" spans="1:6">
      <c r="A269" s="39">
        <v>7</v>
      </c>
      <c r="B269" s="41" t="s">
        <v>303</v>
      </c>
      <c r="C269" s="39" t="s">
        <v>302</v>
      </c>
      <c r="D269" s="39">
        <v>1400</v>
      </c>
      <c r="E269" s="39">
        <v>600</v>
      </c>
      <c r="F269" s="39" t="s">
        <v>24</v>
      </c>
    </row>
    <row r="270" s="7" customFormat="1" ht="35" customHeight="1" spans="1:6">
      <c r="A270" s="39">
        <v>8</v>
      </c>
      <c r="B270" s="41" t="s">
        <v>304</v>
      </c>
      <c r="C270" s="39" t="s">
        <v>302</v>
      </c>
      <c r="D270" s="39">
        <v>3800</v>
      </c>
      <c r="E270" s="39">
        <v>2000</v>
      </c>
      <c r="F270" s="39" t="s">
        <v>24</v>
      </c>
    </row>
    <row r="271" s="7" customFormat="1" ht="35" customHeight="1" spans="1:6">
      <c r="A271" s="39">
        <v>9</v>
      </c>
      <c r="B271" s="41" t="s">
        <v>305</v>
      </c>
      <c r="C271" s="39" t="s">
        <v>294</v>
      </c>
      <c r="D271" s="39">
        <v>2050</v>
      </c>
      <c r="E271" s="39">
        <v>850</v>
      </c>
      <c r="F271" s="39" t="s">
        <v>16</v>
      </c>
    </row>
    <row r="272" s="7" customFormat="1" ht="35" customHeight="1" spans="1:6">
      <c r="A272" s="39">
        <v>10</v>
      </c>
      <c r="B272" s="41" t="s">
        <v>306</v>
      </c>
      <c r="C272" s="39" t="s">
        <v>294</v>
      </c>
      <c r="D272" s="39">
        <v>2550</v>
      </c>
      <c r="E272" s="39">
        <v>1250</v>
      </c>
      <c r="F272" s="39" t="s">
        <v>16</v>
      </c>
    </row>
    <row r="273" s="7" customFormat="1" ht="35" customHeight="1" spans="1:6">
      <c r="A273" s="39">
        <v>11</v>
      </c>
      <c r="B273" s="59" t="s">
        <v>307</v>
      </c>
      <c r="C273" s="60" t="s">
        <v>297</v>
      </c>
      <c r="D273" s="61">
        <v>14500</v>
      </c>
      <c r="E273" s="39">
        <v>5500</v>
      </c>
      <c r="F273" s="39" t="s">
        <v>16</v>
      </c>
    </row>
    <row r="274" s="7" customFormat="1" ht="35" customHeight="1" spans="1:6">
      <c r="A274" s="39">
        <v>12</v>
      </c>
      <c r="B274" s="59" t="s">
        <v>308</v>
      </c>
      <c r="C274" s="60" t="s">
        <v>297</v>
      </c>
      <c r="D274" s="61">
        <v>15000</v>
      </c>
      <c r="E274" s="39">
        <v>5000</v>
      </c>
      <c r="F274" s="39" t="s">
        <v>24</v>
      </c>
    </row>
    <row r="275" s="7" customFormat="1" ht="35" customHeight="1" spans="1:6">
      <c r="A275" s="39">
        <v>13</v>
      </c>
      <c r="B275" s="59" t="s">
        <v>309</v>
      </c>
      <c r="C275" s="60" t="s">
        <v>297</v>
      </c>
      <c r="D275" s="61">
        <v>42000</v>
      </c>
      <c r="E275" s="39">
        <v>500</v>
      </c>
      <c r="F275" s="39" t="s">
        <v>18</v>
      </c>
    </row>
    <row r="276" s="7" customFormat="1" ht="35" customHeight="1" spans="1:6">
      <c r="A276" s="39">
        <v>14</v>
      </c>
      <c r="B276" s="41" t="s">
        <v>310</v>
      </c>
      <c r="C276" s="39" t="s">
        <v>311</v>
      </c>
      <c r="D276" s="39">
        <v>62000</v>
      </c>
      <c r="E276" s="39">
        <v>2000</v>
      </c>
      <c r="F276" s="39" t="s">
        <v>24</v>
      </c>
    </row>
    <row r="277" s="7" customFormat="1" ht="35" customHeight="1" spans="1:6">
      <c r="A277" s="39">
        <v>15</v>
      </c>
      <c r="B277" s="41" t="s">
        <v>312</v>
      </c>
      <c r="C277" s="39" t="s">
        <v>311</v>
      </c>
      <c r="D277" s="39">
        <v>500</v>
      </c>
      <c r="E277" s="39">
        <v>50</v>
      </c>
      <c r="F277" s="39" t="s">
        <v>24</v>
      </c>
    </row>
    <row r="278" s="7" customFormat="1" ht="35" customHeight="1" spans="1:6">
      <c r="A278" s="39">
        <v>16</v>
      </c>
      <c r="B278" s="41" t="s">
        <v>313</v>
      </c>
      <c r="C278" s="39" t="s">
        <v>311</v>
      </c>
      <c r="D278" s="39">
        <v>1200</v>
      </c>
      <c r="E278" s="39">
        <v>50</v>
      </c>
      <c r="F278" s="39" t="s">
        <v>24</v>
      </c>
    </row>
    <row r="279" s="7" customFormat="1" ht="35" customHeight="1" spans="1:6">
      <c r="A279" s="39">
        <v>17</v>
      </c>
      <c r="B279" s="41" t="s">
        <v>314</v>
      </c>
      <c r="C279" s="39" t="s">
        <v>311</v>
      </c>
      <c r="D279" s="39">
        <v>500</v>
      </c>
      <c r="E279" s="39">
        <v>50</v>
      </c>
      <c r="F279" s="39" t="s">
        <v>24</v>
      </c>
    </row>
    <row r="280" s="7" customFormat="1" ht="35" customHeight="1" spans="1:6">
      <c r="A280" s="43" t="s">
        <v>49</v>
      </c>
      <c r="B280" s="54" t="s">
        <v>50</v>
      </c>
      <c r="C280" s="43"/>
      <c r="D280" s="39">
        <v>800</v>
      </c>
      <c r="E280" s="39">
        <v>320</v>
      </c>
      <c r="F280" s="39"/>
    </row>
    <row r="281" s="7" customFormat="1" ht="35" customHeight="1" spans="1:6">
      <c r="A281" s="39">
        <v>1</v>
      </c>
      <c r="B281" s="41" t="s">
        <v>315</v>
      </c>
      <c r="C281" s="39" t="s">
        <v>292</v>
      </c>
      <c r="D281" s="39">
        <v>800</v>
      </c>
      <c r="E281" s="39">
        <v>320</v>
      </c>
      <c r="F281" s="39" t="s">
        <v>16</v>
      </c>
    </row>
    <row r="282" s="7" customFormat="1" ht="35" customHeight="1" spans="1:6">
      <c r="A282" s="43" t="s">
        <v>71</v>
      </c>
      <c r="B282" s="54" t="s">
        <v>72</v>
      </c>
      <c r="C282" s="43"/>
      <c r="D282" s="47">
        <f>SUM(D283:D295)</f>
        <v>420841.44</v>
      </c>
      <c r="E282" s="47">
        <f>SUM(E283:E295)</f>
        <v>98494.67</v>
      </c>
      <c r="F282" s="39"/>
    </row>
    <row r="283" s="7" customFormat="1" ht="35" customHeight="1" spans="1:6">
      <c r="A283" s="39">
        <v>1</v>
      </c>
      <c r="B283" s="41" t="s">
        <v>316</v>
      </c>
      <c r="C283" s="39" t="s">
        <v>317</v>
      </c>
      <c r="D283" s="42">
        <v>290101.85</v>
      </c>
      <c r="E283" s="39">
        <v>50000</v>
      </c>
      <c r="F283" s="39" t="s">
        <v>16</v>
      </c>
    </row>
    <row r="284" s="7" customFormat="1" ht="35" customHeight="1" spans="1:6">
      <c r="A284" s="39">
        <v>2</v>
      </c>
      <c r="B284" s="41" t="s">
        <v>318</v>
      </c>
      <c r="C284" s="39" t="s">
        <v>302</v>
      </c>
      <c r="D284" s="39">
        <v>48606</v>
      </c>
      <c r="E284" s="39">
        <v>15000</v>
      </c>
      <c r="F284" s="39" t="s">
        <v>16</v>
      </c>
    </row>
    <row r="285" s="7" customFormat="1" ht="35" customHeight="1" spans="1:6">
      <c r="A285" s="39">
        <v>3</v>
      </c>
      <c r="B285" s="41" t="s">
        <v>319</v>
      </c>
      <c r="C285" s="39" t="s">
        <v>292</v>
      </c>
      <c r="D285" s="39">
        <v>22900</v>
      </c>
      <c r="E285" s="39">
        <v>5000</v>
      </c>
      <c r="F285" s="39" t="s">
        <v>24</v>
      </c>
    </row>
    <row r="286" s="12" customFormat="1" ht="35" customHeight="1" spans="1:6">
      <c r="A286" s="39">
        <v>4</v>
      </c>
      <c r="B286" s="41" t="s">
        <v>320</v>
      </c>
      <c r="C286" s="39" t="s">
        <v>299</v>
      </c>
      <c r="D286" s="39">
        <v>4385</v>
      </c>
      <c r="E286" s="39">
        <v>1337</v>
      </c>
      <c r="F286" s="39" t="s">
        <v>24</v>
      </c>
    </row>
    <row r="287" s="12" customFormat="1" ht="35" customHeight="1" spans="1:6">
      <c r="A287" s="39">
        <v>5</v>
      </c>
      <c r="B287" s="41" t="s">
        <v>321</v>
      </c>
      <c r="C287" s="39" t="s">
        <v>299</v>
      </c>
      <c r="D287" s="39">
        <v>3354</v>
      </c>
      <c r="E287" s="39">
        <v>2347</v>
      </c>
      <c r="F287" s="39" t="s">
        <v>24</v>
      </c>
    </row>
    <row r="288" s="7" customFormat="1" ht="35" customHeight="1" spans="1:6">
      <c r="A288" s="39">
        <v>6</v>
      </c>
      <c r="B288" s="41" t="s">
        <v>322</v>
      </c>
      <c r="C288" s="39" t="s">
        <v>302</v>
      </c>
      <c r="D288" s="39">
        <v>868</v>
      </c>
      <c r="E288" s="39">
        <v>868</v>
      </c>
      <c r="F288" s="39" t="s">
        <v>24</v>
      </c>
    </row>
    <row r="289" s="7" customFormat="1" ht="35" customHeight="1" spans="1:6">
      <c r="A289" s="39">
        <v>7</v>
      </c>
      <c r="B289" s="41" t="s">
        <v>323</v>
      </c>
      <c r="C289" s="39" t="s">
        <v>302</v>
      </c>
      <c r="D289" s="42">
        <v>12746.1</v>
      </c>
      <c r="E289" s="39">
        <v>5000</v>
      </c>
      <c r="F289" s="39" t="s">
        <v>24</v>
      </c>
    </row>
    <row r="290" s="7" customFormat="1" ht="35" customHeight="1" spans="1:6">
      <c r="A290" s="39">
        <v>8</v>
      </c>
      <c r="B290" s="41" t="s">
        <v>324</v>
      </c>
      <c r="C290" s="39" t="s">
        <v>294</v>
      </c>
      <c r="D290" s="39">
        <v>14760</v>
      </c>
      <c r="E290" s="39">
        <v>14760</v>
      </c>
      <c r="F290" s="39" t="s">
        <v>24</v>
      </c>
    </row>
    <row r="291" s="7" customFormat="1" ht="35" customHeight="1" spans="1:6">
      <c r="A291" s="39">
        <v>9</v>
      </c>
      <c r="B291" s="41" t="s">
        <v>325</v>
      </c>
      <c r="C291" s="39" t="s">
        <v>294</v>
      </c>
      <c r="D291" s="39">
        <v>1200</v>
      </c>
      <c r="E291" s="39">
        <v>1200</v>
      </c>
      <c r="F291" s="39" t="s">
        <v>24</v>
      </c>
    </row>
    <row r="292" s="7" customFormat="1" ht="35" customHeight="1" spans="1:6">
      <c r="A292" s="39">
        <v>10</v>
      </c>
      <c r="B292" s="41" t="s">
        <v>326</v>
      </c>
      <c r="C292" s="39" t="s">
        <v>297</v>
      </c>
      <c r="D292" s="42">
        <v>2482.67</v>
      </c>
      <c r="E292" s="42">
        <v>982.67</v>
      </c>
      <c r="F292" s="39" t="s">
        <v>16</v>
      </c>
    </row>
    <row r="293" s="7" customFormat="1" ht="35" customHeight="1" spans="1:6">
      <c r="A293" s="39">
        <v>11</v>
      </c>
      <c r="B293" s="41" t="s">
        <v>327</v>
      </c>
      <c r="C293" s="39" t="s">
        <v>297</v>
      </c>
      <c r="D293" s="42">
        <v>4131.23</v>
      </c>
      <c r="E293" s="39">
        <v>1300</v>
      </c>
      <c r="F293" s="39" t="s">
        <v>24</v>
      </c>
    </row>
    <row r="294" s="7" customFormat="1" ht="35" customHeight="1" spans="1:6">
      <c r="A294" s="39">
        <v>12</v>
      </c>
      <c r="B294" s="41" t="s">
        <v>328</v>
      </c>
      <c r="C294" s="39" t="s">
        <v>297</v>
      </c>
      <c r="D294" s="39">
        <v>2037</v>
      </c>
      <c r="E294" s="39">
        <v>200</v>
      </c>
      <c r="F294" s="39" t="s">
        <v>18</v>
      </c>
    </row>
    <row r="295" s="7" customFormat="1" ht="35" customHeight="1" spans="1:6">
      <c r="A295" s="39">
        <v>13</v>
      </c>
      <c r="B295" s="41" t="s">
        <v>329</v>
      </c>
      <c r="C295" s="39" t="s">
        <v>297</v>
      </c>
      <c r="D295" s="42">
        <v>13269.59</v>
      </c>
      <c r="E295" s="39">
        <v>500</v>
      </c>
      <c r="F295" s="39" t="s">
        <v>18</v>
      </c>
    </row>
    <row r="296" s="7" customFormat="1" ht="35" customHeight="1" spans="1:6">
      <c r="A296" s="43" t="s">
        <v>104</v>
      </c>
      <c r="B296" s="54" t="s">
        <v>105</v>
      </c>
      <c r="C296" s="43"/>
      <c r="D296" s="47">
        <f>SUM(D297:D302)</f>
        <v>120827.11</v>
      </c>
      <c r="E296" s="43">
        <f>SUM(E297:E302)</f>
        <v>37985</v>
      </c>
      <c r="F296" s="39"/>
    </row>
    <row r="297" s="7" customFormat="1" ht="35" customHeight="1" spans="1:6">
      <c r="A297" s="39">
        <v>1</v>
      </c>
      <c r="B297" s="41" t="s">
        <v>330</v>
      </c>
      <c r="C297" s="39" t="s">
        <v>294</v>
      </c>
      <c r="D297" s="42">
        <v>35265.53</v>
      </c>
      <c r="E297" s="39">
        <v>7500</v>
      </c>
      <c r="F297" s="39" t="s">
        <v>16</v>
      </c>
    </row>
    <row r="298" s="7" customFormat="1" ht="35" customHeight="1" spans="1:6">
      <c r="A298" s="39">
        <v>2</v>
      </c>
      <c r="B298" s="41" t="s">
        <v>331</v>
      </c>
      <c r="C298" s="39" t="s">
        <v>302</v>
      </c>
      <c r="D298" s="39">
        <v>13085</v>
      </c>
      <c r="E298" s="39">
        <v>3985</v>
      </c>
      <c r="F298" s="39" t="s">
        <v>16</v>
      </c>
    </row>
    <row r="299" s="7" customFormat="1" ht="35" customHeight="1" spans="1:6">
      <c r="A299" s="39">
        <v>3</v>
      </c>
      <c r="B299" s="41" t="s">
        <v>332</v>
      </c>
      <c r="C299" s="39" t="s">
        <v>302</v>
      </c>
      <c r="D299" s="42">
        <v>18009.8</v>
      </c>
      <c r="E299" s="39">
        <v>15000</v>
      </c>
      <c r="F299" s="39" t="s">
        <v>24</v>
      </c>
    </row>
    <row r="300" s="7" customFormat="1" ht="35" customHeight="1" spans="1:6">
      <c r="A300" s="39">
        <v>4</v>
      </c>
      <c r="B300" s="41" t="s">
        <v>333</v>
      </c>
      <c r="C300" s="39" t="s">
        <v>297</v>
      </c>
      <c r="D300" s="39">
        <v>50000</v>
      </c>
      <c r="E300" s="39">
        <v>9000</v>
      </c>
      <c r="F300" s="39" t="s">
        <v>16</v>
      </c>
    </row>
    <row r="301" s="7" customFormat="1" ht="35" customHeight="1" spans="1:6">
      <c r="A301" s="39">
        <v>5</v>
      </c>
      <c r="B301" s="41" t="s">
        <v>334</v>
      </c>
      <c r="C301" s="39" t="s">
        <v>311</v>
      </c>
      <c r="D301" s="42">
        <v>2721.54</v>
      </c>
      <c r="E301" s="39">
        <v>1500</v>
      </c>
      <c r="F301" s="39" t="s">
        <v>24</v>
      </c>
    </row>
    <row r="302" s="7" customFormat="1" ht="35" customHeight="1" spans="1:6">
      <c r="A302" s="39">
        <v>6</v>
      </c>
      <c r="B302" s="41" t="s">
        <v>335</v>
      </c>
      <c r="C302" s="39" t="s">
        <v>311</v>
      </c>
      <c r="D302" s="42">
        <v>1745.24</v>
      </c>
      <c r="E302" s="39">
        <v>1000</v>
      </c>
      <c r="F302" s="39" t="s">
        <v>24</v>
      </c>
    </row>
    <row r="303" s="7" customFormat="1" ht="35" customHeight="1" spans="1:6">
      <c r="A303" s="43" t="s">
        <v>121</v>
      </c>
      <c r="B303" s="54" t="s">
        <v>122</v>
      </c>
      <c r="C303" s="43"/>
      <c r="D303" s="43">
        <f>SUM(D304:D306)</f>
        <v>924660</v>
      </c>
      <c r="E303" s="43">
        <f>SUM(E304:E306)</f>
        <v>134060</v>
      </c>
      <c r="F303" s="39"/>
    </row>
    <row r="304" s="7" customFormat="1" ht="35" customHeight="1" spans="1:6">
      <c r="A304" s="39">
        <v>1</v>
      </c>
      <c r="B304" s="41" t="s">
        <v>336</v>
      </c>
      <c r="C304" s="39" t="s">
        <v>297</v>
      </c>
      <c r="D304" s="39">
        <v>60600</v>
      </c>
      <c r="E304" s="39">
        <v>5000</v>
      </c>
      <c r="F304" s="39" t="s">
        <v>16</v>
      </c>
    </row>
    <row r="305" s="7" customFormat="1" ht="35" customHeight="1" spans="1:6">
      <c r="A305" s="39">
        <v>2</v>
      </c>
      <c r="B305" s="41" t="s">
        <v>337</v>
      </c>
      <c r="C305" s="39" t="s">
        <v>299</v>
      </c>
      <c r="D305" s="39">
        <v>836160</v>
      </c>
      <c r="E305" s="39">
        <v>126560</v>
      </c>
      <c r="F305" s="39" t="s">
        <v>16</v>
      </c>
    </row>
    <row r="306" s="7" customFormat="1" ht="35" customHeight="1" spans="1:6">
      <c r="A306" s="39">
        <v>3</v>
      </c>
      <c r="B306" s="41" t="s">
        <v>338</v>
      </c>
      <c r="C306" s="39" t="s">
        <v>297</v>
      </c>
      <c r="D306" s="21">
        <v>27900</v>
      </c>
      <c r="E306" s="39">
        <v>2500</v>
      </c>
      <c r="F306" s="39" t="s">
        <v>18</v>
      </c>
    </row>
    <row r="307" s="7" customFormat="1" ht="35" customHeight="1" spans="1:6">
      <c r="A307" s="43" t="s">
        <v>130</v>
      </c>
      <c r="B307" s="54" t="s">
        <v>131</v>
      </c>
      <c r="C307" s="39"/>
      <c r="D307" s="47">
        <f>SUM(D308:D314)</f>
        <v>548995.64</v>
      </c>
      <c r="E307" s="43">
        <f>SUM(E308:E314)</f>
        <v>14600</v>
      </c>
      <c r="F307" s="39"/>
    </row>
    <row r="308" s="7" customFormat="1" ht="35" customHeight="1" spans="1:6">
      <c r="A308" s="39">
        <v>1</v>
      </c>
      <c r="B308" s="41" t="s">
        <v>339</v>
      </c>
      <c r="C308" s="39" t="s">
        <v>340</v>
      </c>
      <c r="D308" s="42">
        <v>86625.64</v>
      </c>
      <c r="E308" s="39">
        <v>2000</v>
      </c>
      <c r="F308" s="39" t="s">
        <v>16</v>
      </c>
    </row>
    <row r="309" s="7" customFormat="1" ht="35" customHeight="1" spans="1:6">
      <c r="A309" s="39">
        <v>2</v>
      </c>
      <c r="B309" s="41" t="s">
        <v>341</v>
      </c>
      <c r="C309" s="39" t="s">
        <v>342</v>
      </c>
      <c r="D309" s="39">
        <v>255500</v>
      </c>
      <c r="E309" s="39">
        <v>3000</v>
      </c>
      <c r="F309" s="39" t="s">
        <v>18</v>
      </c>
    </row>
    <row r="310" s="7" customFormat="1" ht="35" customHeight="1" spans="1:6">
      <c r="A310" s="39">
        <v>3</v>
      </c>
      <c r="B310" s="41" t="s">
        <v>343</v>
      </c>
      <c r="C310" s="39" t="s">
        <v>299</v>
      </c>
      <c r="D310" s="39">
        <v>20859</v>
      </c>
      <c r="E310" s="39">
        <v>6000</v>
      </c>
      <c r="F310" s="39" t="s">
        <v>24</v>
      </c>
    </row>
    <row r="311" s="7" customFormat="1" ht="35" customHeight="1" spans="1:6">
      <c r="A311" s="39">
        <v>4</v>
      </c>
      <c r="B311" s="41" t="s">
        <v>344</v>
      </c>
      <c r="C311" s="39" t="s">
        <v>297</v>
      </c>
      <c r="D311" s="39">
        <v>58186</v>
      </c>
      <c r="E311" s="39">
        <v>500</v>
      </c>
      <c r="F311" s="39" t="s">
        <v>18</v>
      </c>
    </row>
    <row r="312" s="7" customFormat="1" ht="35" customHeight="1" spans="1:6">
      <c r="A312" s="39">
        <v>5</v>
      </c>
      <c r="B312" s="41" t="s">
        <v>345</v>
      </c>
      <c r="C312" s="39" t="s">
        <v>297</v>
      </c>
      <c r="D312" s="39">
        <v>45781</v>
      </c>
      <c r="E312" s="39">
        <v>500</v>
      </c>
      <c r="F312" s="39" t="s">
        <v>18</v>
      </c>
    </row>
    <row r="313" s="7" customFormat="1" ht="35" customHeight="1" spans="1:6">
      <c r="A313" s="39">
        <v>6</v>
      </c>
      <c r="B313" s="41" t="s">
        <v>346</v>
      </c>
      <c r="C313" s="39" t="s">
        <v>297</v>
      </c>
      <c r="D313" s="42">
        <v>79944</v>
      </c>
      <c r="E313" s="39">
        <v>500</v>
      </c>
      <c r="F313" s="39" t="s">
        <v>18</v>
      </c>
    </row>
    <row r="314" s="7" customFormat="1" ht="35" customHeight="1" spans="1:6">
      <c r="A314" s="39">
        <v>7</v>
      </c>
      <c r="B314" s="41" t="s">
        <v>347</v>
      </c>
      <c r="C314" s="39" t="s">
        <v>348</v>
      </c>
      <c r="D314" s="39">
        <v>2100</v>
      </c>
      <c r="E314" s="39">
        <v>2100</v>
      </c>
      <c r="F314" s="39" t="s">
        <v>24</v>
      </c>
    </row>
    <row r="315" s="7" customFormat="1" ht="35" customHeight="1" spans="1:6">
      <c r="A315" s="43" t="s">
        <v>143</v>
      </c>
      <c r="B315" s="54" t="s">
        <v>144</v>
      </c>
      <c r="C315" s="39"/>
      <c r="D315" s="43">
        <f>SUM(D316:D320)</f>
        <v>536600</v>
      </c>
      <c r="E315" s="43">
        <f>SUM(E316:E320)</f>
        <v>85000</v>
      </c>
      <c r="F315" s="39"/>
    </row>
    <row r="316" s="2" customFormat="1" ht="32" customHeight="1" spans="1:6">
      <c r="A316" s="39">
        <v>1</v>
      </c>
      <c r="B316" s="41" t="s">
        <v>349</v>
      </c>
      <c r="C316" s="39" t="s">
        <v>299</v>
      </c>
      <c r="D316" s="42">
        <v>168000</v>
      </c>
      <c r="E316" s="39">
        <v>15000</v>
      </c>
      <c r="F316" s="39" t="s">
        <v>16</v>
      </c>
    </row>
    <row r="317" s="2" customFormat="1" ht="32" customHeight="1" spans="1:6">
      <c r="A317" s="39">
        <v>2</v>
      </c>
      <c r="B317" s="41" t="s">
        <v>350</v>
      </c>
      <c r="C317" s="39" t="s">
        <v>302</v>
      </c>
      <c r="D317" s="42">
        <v>142000</v>
      </c>
      <c r="E317" s="39">
        <v>20000</v>
      </c>
      <c r="F317" s="39" t="s">
        <v>16</v>
      </c>
    </row>
    <row r="318" s="2" customFormat="1" ht="32" customHeight="1" spans="1:6">
      <c r="A318" s="39">
        <v>3</v>
      </c>
      <c r="B318" s="41" t="s">
        <v>351</v>
      </c>
      <c r="C318" s="39" t="s">
        <v>294</v>
      </c>
      <c r="D318" s="42">
        <v>54700</v>
      </c>
      <c r="E318" s="39">
        <v>19000</v>
      </c>
      <c r="F318" s="39" t="s">
        <v>16</v>
      </c>
    </row>
    <row r="319" s="2" customFormat="1" ht="32" customHeight="1" spans="1:6">
      <c r="A319" s="39">
        <v>4</v>
      </c>
      <c r="B319" s="41" t="s">
        <v>352</v>
      </c>
      <c r="C319" s="39" t="s">
        <v>297</v>
      </c>
      <c r="D319" s="42">
        <v>67800</v>
      </c>
      <c r="E319" s="39">
        <v>16000</v>
      </c>
      <c r="F319" s="39" t="s">
        <v>16</v>
      </c>
    </row>
    <row r="320" s="2" customFormat="1" ht="32" customHeight="1" spans="1:6">
      <c r="A320" s="39">
        <v>5</v>
      </c>
      <c r="B320" s="41" t="s">
        <v>353</v>
      </c>
      <c r="C320" s="39" t="s">
        <v>311</v>
      </c>
      <c r="D320" s="42">
        <v>104100</v>
      </c>
      <c r="E320" s="39">
        <v>15000</v>
      </c>
      <c r="F320" s="39" t="s">
        <v>16</v>
      </c>
    </row>
    <row r="321" s="2" customFormat="1" ht="32" customHeight="1" spans="1:6">
      <c r="A321" s="43" t="s">
        <v>354</v>
      </c>
      <c r="B321" s="54" t="s">
        <v>355</v>
      </c>
      <c r="C321" s="43"/>
      <c r="D321" s="47">
        <f>D322+D334+D342+D367+D376+D390+D396</f>
        <v>4654142.44</v>
      </c>
      <c r="E321" s="47">
        <f>E322+E334+E342+E367+E376+E390+E396</f>
        <v>812415.99</v>
      </c>
      <c r="F321" s="43"/>
    </row>
    <row r="322" s="2" customFormat="1" ht="32" customHeight="1" spans="1:6">
      <c r="A322" s="62" t="s">
        <v>12</v>
      </c>
      <c r="B322" s="63" t="s">
        <v>13</v>
      </c>
      <c r="C322" s="62"/>
      <c r="D322" s="64">
        <f>SUM(D323:D333)</f>
        <v>315967.05</v>
      </c>
      <c r="E322" s="64">
        <f>SUM(E323:E333)</f>
        <v>54205</v>
      </c>
      <c r="F322" s="62"/>
    </row>
    <row r="323" s="2" customFormat="1" ht="32" customHeight="1" spans="1:6">
      <c r="A323" s="65">
        <v>1</v>
      </c>
      <c r="B323" s="41" t="s">
        <v>356</v>
      </c>
      <c r="C323" s="45" t="s">
        <v>357</v>
      </c>
      <c r="D323" s="42">
        <v>33000</v>
      </c>
      <c r="E323" s="42">
        <v>100</v>
      </c>
      <c r="F323" s="39" t="s">
        <v>18</v>
      </c>
    </row>
    <row r="324" s="2" customFormat="1" ht="32" customHeight="1" spans="1:6">
      <c r="A324" s="65">
        <v>2</v>
      </c>
      <c r="B324" s="41" t="s">
        <v>358</v>
      </c>
      <c r="C324" s="45" t="s">
        <v>357</v>
      </c>
      <c r="D324" s="42">
        <v>7647</v>
      </c>
      <c r="E324" s="42">
        <v>100</v>
      </c>
      <c r="F324" s="39" t="s">
        <v>18</v>
      </c>
    </row>
    <row r="325" s="2" customFormat="1" ht="32" customHeight="1" spans="1:6">
      <c r="A325" s="65">
        <v>3</v>
      </c>
      <c r="B325" s="41" t="s">
        <v>359</v>
      </c>
      <c r="C325" s="45" t="s">
        <v>357</v>
      </c>
      <c r="D325" s="42">
        <v>6000</v>
      </c>
      <c r="E325" s="42">
        <v>100</v>
      </c>
      <c r="F325" s="39" t="s">
        <v>18</v>
      </c>
    </row>
    <row r="326" s="2" customFormat="1" ht="32" customHeight="1" spans="1:6">
      <c r="A326" s="65">
        <v>4</v>
      </c>
      <c r="B326" s="41" t="s">
        <v>360</v>
      </c>
      <c r="C326" s="45" t="s">
        <v>361</v>
      </c>
      <c r="D326" s="42">
        <v>45879</v>
      </c>
      <c r="E326" s="42">
        <v>12000</v>
      </c>
      <c r="F326" s="39" t="s">
        <v>16</v>
      </c>
    </row>
    <row r="327" s="2" customFormat="1" ht="32" customHeight="1" spans="1:6">
      <c r="A327" s="65">
        <v>5</v>
      </c>
      <c r="B327" s="41" t="s">
        <v>362</v>
      </c>
      <c r="C327" s="45" t="s">
        <v>361</v>
      </c>
      <c r="D327" s="42">
        <v>30885</v>
      </c>
      <c r="E327" s="42">
        <v>18980</v>
      </c>
      <c r="F327" s="39" t="s">
        <v>24</v>
      </c>
    </row>
    <row r="328" s="2" customFormat="1" ht="32" customHeight="1" spans="1:6">
      <c r="A328" s="65">
        <v>6</v>
      </c>
      <c r="B328" s="41" t="s">
        <v>363</v>
      </c>
      <c r="C328" s="45" t="s">
        <v>364</v>
      </c>
      <c r="D328" s="42">
        <v>2400</v>
      </c>
      <c r="E328" s="42">
        <v>180</v>
      </c>
      <c r="F328" s="39" t="s">
        <v>24</v>
      </c>
    </row>
    <row r="329" s="2" customFormat="1" ht="32" customHeight="1" spans="1:6">
      <c r="A329" s="65">
        <v>7</v>
      </c>
      <c r="B329" s="41" t="s">
        <v>365</v>
      </c>
      <c r="C329" s="45" t="s">
        <v>364</v>
      </c>
      <c r="D329" s="42">
        <v>2430.4</v>
      </c>
      <c r="E329" s="42">
        <v>160</v>
      </c>
      <c r="F329" s="39" t="s">
        <v>24</v>
      </c>
    </row>
    <row r="330" s="2" customFormat="1" ht="32" customHeight="1" spans="1:6">
      <c r="A330" s="65">
        <v>8</v>
      </c>
      <c r="B330" s="41" t="s">
        <v>366</v>
      </c>
      <c r="C330" s="45" t="s">
        <v>367</v>
      </c>
      <c r="D330" s="42">
        <v>57166</v>
      </c>
      <c r="E330" s="42">
        <v>8000</v>
      </c>
      <c r="F330" s="39" t="s">
        <v>16</v>
      </c>
    </row>
    <row r="331" s="2" customFormat="1" ht="32" customHeight="1" spans="1:6">
      <c r="A331" s="65">
        <v>9</v>
      </c>
      <c r="B331" s="41" t="s">
        <v>368</v>
      </c>
      <c r="C331" s="45" t="s">
        <v>367</v>
      </c>
      <c r="D331" s="42">
        <v>16870</v>
      </c>
      <c r="E331" s="42">
        <v>10000</v>
      </c>
      <c r="F331" s="39" t="s">
        <v>24</v>
      </c>
    </row>
    <row r="332" s="2" customFormat="1" ht="32" customHeight="1" spans="1:6">
      <c r="A332" s="65">
        <v>10</v>
      </c>
      <c r="B332" s="41" t="s">
        <v>369</v>
      </c>
      <c r="C332" s="45" t="s">
        <v>367</v>
      </c>
      <c r="D332" s="42">
        <v>104400</v>
      </c>
      <c r="E332" s="42">
        <v>1000</v>
      </c>
      <c r="F332" s="39" t="s">
        <v>18</v>
      </c>
    </row>
    <row r="333" s="2" customFormat="1" ht="32" customHeight="1" spans="1:6">
      <c r="A333" s="65">
        <v>11</v>
      </c>
      <c r="B333" s="41" t="s">
        <v>370</v>
      </c>
      <c r="C333" s="45" t="s">
        <v>371</v>
      </c>
      <c r="D333" s="42">
        <v>9289.65</v>
      </c>
      <c r="E333" s="42">
        <v>3585</v>
      </c>
      <c r="F333" s="39" t="s">
        <v>16</v>
      </c>
    </row>
    <row r="334" s="2" customFormat="1" ht="32" customHeight="1" spans="1:6">
      <c r="A334" s="62" t="s">
        <v>49</v>
      </c>
      <c r="B334" s="63" t="s">
        <v>50</v>
      </c>
      <c r="C334" s="62"/>
      <c r="D334" s="64">
        <f>SUM(D335:D341)</f>
        <v>10320</v>
      </c>
      <c r="E334" s="64">
        <f>SUM(E335:E341)</f>
        <v>6800</v>
      </c>
      <c r="F334" s="65"/>
    </row>
    <row r="335" s="2" customFormat="1" ht="32" customHeight="1" spans="1:6">
      <c r="A335" s="65">
        <v>1</v>
      </c>
      <c r="B335" s="41" t="s">
        <v>372</v>
      </c>
      <c r="C335" s="39" t="s">
        <v>364</v>
      </c>
      <c r="D335" s="42">
        <v>4400</v>
      </c>
      <c r="E335" s="42">
        <v>880</v>
      </c>
      <c r="F335" s="39" t="s">
        <v>16</v>
      </c>
    </row>
    <row r="336" s="2" customFormat="1" ht="32" customHeight="1" spans="1:6">
      <c r="A336" s="65">
        <v>2</v>
      </c>
      <c r="B336" s="41" t="s">
        <v>373</v>
      </c>
      <c r="C336" s="39" t="s">
        <v>374</v>
      </c>
      <c r="D336" s="42">
        <v>288</v>
      </c>
      <c r="E336" s="42">
        <v>288</v>
      </c>
      <c r="F336" s="39" t="s">
        <v>16</v>
      </c>
    </row>
    <row r="337" s="2" customFormat="1" ht="32" customHeight="1" spans="1:6">
      <c r="A337" s="65">
        <v>3</v>
      </c>
      <c r="B337" s="41" t="s">
        <v>375</v>
      </c>
      <c r="C337" s="39" t="s">
        <v>361</v>
      </c>
      <c r="D337" s="42">
        <v>1264</v>
      </c>
      <c r="E337" s="42">
        <v>1264</v>
      </c>
      <c r="F337" s="39" t="s">
        <v>16</v>
      </c>
    </row>
    <row r="338" s="2" customFormat="1" ht="32" customHeight="1" spans="1:6">
      <c r="A338" s="65">
        <v>4</v>
      </c>
      <c r="B338" s="41" t="s">
        <v>376</v>
      </c>
      <c r="C338" s="39" t="s">
        <v>364</v>
      </c>
      <c r="D338" s="42">
        <v>288</v>
      </c>
      <c r="E338" s="42">
        <v>288</v>
      </c>
      <c r="F338" s="39" t="s">
        <v>16</v>
      </c>
    </row>
    <row r="339" s="2" customFormat="1" ht="32" customHeight="1" spans="1:6">
      <c r="A339" s="65">
        <v>5</v>
      </c>
      <c r="B339" s="41" t="s">
        <v>377</v>
      </c>
      <c r="C339" s="39" t="s">
        <v>367</v>
      </c>
      <c r="D339" s="42">
        <v>1120</v>
      </c>
      <c r="E339" s="42">
        <v>1120</v>
      </c>
      <c r="F339" s="39" t="s">
        <v>16</v>
      </c>
    </row>
    <row r="340" s="2" customFormat="1" ht="32" customHeight="1" spans="1:6">
      <c r="A340" s="65">
        <v>6</v>
      </c>
      <c r="B340" s="41" t="s">
        <v>378</v>
      </c>
      <c r="C340" s="39" t="s">
        <v>379</v>
      </c>
      <c r="D340" s="42">
        <v>660</v>
      </c>
      <c r="E340" s="42">
        <v>660</v>
      </c>
      <c r="F340" s="39" t="s">
        <v>16</v>
      </c>
    </row>
    <row r="341" s="2" customFormat="1" ht="32" customHeight="1" spans="1:6">
      <c r="A341" s="65">
        <v>7</v>
      </c>
      <c r="B341" s="41" t="s">
        <v>380</v>
      </c>
      <c r="C341" s="39" t="s">
        <v>371</v>
      </c>
      <c r="D341" s="42">
        <v>2300</v>
      </c>
      <c r="E341" s="42">
        <v>2300</v>
      </c>
      <c r="F341" s="39" t="s">
        <v>16</v>
      </c>
    </row>
    <row r="342" s="2" customFormat="1" ht="32" customHeight="1" spans="1:6">
      <c r="A342" s="62" t="s">
        <v>71</v>
      </c>
      <c r="B342" s="63" t="s">
        <v>72</v>
      </c>
      <c r="C342" s="62"/>
      <c r="D342" s="62">
        <f>SUM(D343:D365)</f>
        <v>248015</v>
      </c>
      <c r="E342" s="62">
        <f>SUM(E343:E366)</f>
        <v>79189</v>
      </c>
      <c r="F342" s="65"/>
    </row>
    <row r="343" s="2" customFormat="1" ht="32" customHeight="1" spans="1:6">
      <c r="A343" s="65">
        <v>1</v>
      </c>
      <c r="B343" s="41" t="s">
        <v>381</v>
      </c>
      <c r="C343" s="39" t="s">
        <v>374</v>
      </c>
      <c r="D343" s="42">
        <v>14120</v>
      </c>
      <c r="E343" s="42">
        <v>200</v>
      </c>
      <c r="F343" s="39" t="s">
        <v>18</v>
      </c>
    </row>
    <row r="344" s="2" customFormat="1" ht="32" customHeight="1" spans="1:6">
      <c r="A344" s="65">
        <v>2</v>
      </c>
      <c r="B344" s="41" t="s">
        <v>382</v>
      </c>
      <c r="C344" s="39" t="s">
        <v>374</v>
      </c>
      <c r="D344" s="42">
        <v>3500</v>
      </c>
      <c r="E344" s="42">
        <v>1500</v>
      </c>
      <c r="F344" s="39" t="s">
        <v>24</v>
      </c>
    </row>
    <row r="345" s="2" customFormat="1" ht="32" customHeight="1" spans="1:6">
      <c r="A345" s="65">
        <v>3</v>
      </c>
      <c r="B345" s="41" t="s">
        <v>383</v>
      </c>
      <c r="C345" s="39" t="s">
        <v>357</v>
      </c>
      <c r="D345" s="42">
        <v>21000</v>
      </c>
      <c r="E345" s="42">
        <v>100</v>
      </c>
      <c r="F345" s="39" t="s">
        <v>18</v>
      </c>
    </row>
    <row r="346" s="2" customFormat="1" ht="32" customHeight="1" spans="1:6">
      <c r="A346" s="65">
        <v>4</v>
      </c>
      <c r="B346" s="41" t="s">
        <v>384</v>
      </c>
      <c r="C346" s="39" t="s">
        <v>357</v>
      </c>
      <c r="D346" s="42">
        <v>64495</v>
      </c>
      <c r="E346" s="42">
        <v>1500</v>
      </c>
      <c r="F346" s="39" t="s">
        <v>16</v>
      </c>
    </row>
    <row r="347" s="2" customFormat="1" ht="32" customHeight="1" spans="1:6">
      <c r="A347" s="65">
        <v>5</v>
      </c>
      <c r="B347" s="41" t="s">
        <v>385</v>
      </c>
      <c r="C347" s="39" t="s">
        <v>357</v>
      </c>
      <c r="D347" s="42">
        <v>3678</v>
      </c>
      <c r="E347" s="42">
        <v>3578</v>
      </c>
      <c r="F347" s="39" t="s">
        <v>16</v>
      </c>
    </row>
    <row r="348" s="2" customFormat="1" ht="32" customHeight="1" spans="1:6">
      <c r="A348" s="65">
        <v>6</v>
      </c>
      <c r="B348" s="41" t="s">
        <v>386</v>
      </c>
      <c r="C348" s="39" t="s">
        <v>357</v>
      </c>
      <c r="D348" s="42">
        <v>13579</v>
      </c>
      <c r="E348" s="42">
        <v>6567</v>
      </c>
      <c r="F348" s="39" t="s">
        <v>16</v>
      </c>
    </row>
    <row r="349" s="2" customFormat="1" ht="32" customHeight="1" spans="1:6">
      <c r="A349" s="65">
        <v>7</v>
      </c>
      <c r="B349" s="41" t="s">
        <v>387</v>
      </c>
      <c r="C349" s="39" t="s">
        <v>361</v>
      </c>
      <c r="D349" s="42">
        <v>10000</v>
      </c>
      <c r="E349" s="42">
        <v>4000</v>
      </c>
      <c r="F349" s="39" t="s">
        <v>16</v>
      </c>
    </row>
    <row r="350" s="2" customFormat="1" ht="32" customHeight="1" spans="1:6">
      <c r="A350" s="65">
        <v>8</v>
      </c>
      <c r="B350" s="41" t="s">
        <v>388</v>
      </c>
      <c r="C350" s="39" t="s">
        <v>361</v>
      </c>
      <c r="D350" s="42">
        <v>2421</v>
      </c>
      <c r="E350" s="42">
        <v>1452</v>
      </c>
      <c r="F350" s="39" t="s">
        <v>16</v>
      </c>
    </row>
    <row r="351" s="2" customFormat="1" ht="32" customHeight="1" spans="1:6">
      <c r="A351" s="65">
        <v>9</v>
      </c>
      <c r="B351" s="41" t="s">
        <v>389</v>
      </c>
      <c r="C351" s="39" t="s">
        <v>364</v>
      </c>
      <c r="D351" s="42">
        <v>6391</v>
      </c>
      <c r="E351" s="42">
        <v>3201</v>
      </c>
      <c r="F351" s="39" t="s">
        <v>16</v>
      </c>
    </row>
    <row r="352" s="2" customFormat="1" ht="32" customHeight="1" spans="1:6">
      <c r="A352" s="65">
        <v>10</v>
      </c>
      <c r="B352" s="41" t="s">
        <v>390</v>
      </c>
      <c r="C352" s="39" t="s">
        <v>364</v>
      </c>
      <c r="D352" s="42">
        <v>2706</v>
      </c>
      <c r="E352" s="42">
        <v>1356</v>
      </c>
      <c r="F352" s="39" t="s">
        <v>16</v>
      </c>
    </row>
    <row r="353" s="2" customFormat="1" ht="32" customHeight="1" spans="1:6">
      <c r="A353" s="65">
        <v>11</v>
      </c>
      <c r="B353" s="41" t="s">
        <v>391</v>
      </c>
      <c r="C353" s="39" t="s">
        <v>364</v>
      </c>
      <c r="D353" s="42">
        <v>3298</v>
      </c>
      <c r="E353" s="42">
        <v>1658</v>
      </c>
      <c r="F353" s="39" t="s">
        <v>16</v>
      </c>
    </row>
    <row r="354" s="2" customFormat="1" ht="32" customHeight="1" spans="1:6">
      <c r="A354" s="65">
        <v>12</v>
      </c>
      <c r="B354" s="41" t="s">
        <v>392</v>
      </c>
      <c r="C354" s="39" t="s">
        <v>364</v>
      </c>
      <c r="D354" s="42">
        <v>3295</v>
      </c>
      <c r="E354" s="42">
        <v>1695</v>
      </c>
      <c r="F354" s="39" t="s">
        <v>16</v>
      </c>
    </row>
    <row r="355" s="2" customFormat="1" ht="32" customHeight="1" spans="1:6">
      <c r="A355" s="65">
        <v>13</v>
      </c>
      <c r="B355" s="41" t="s">
        <v>393</v>
      </c>
      <c r="C355" s="39" t="s">
        <v>364</v>
      </c>
      <c r="D355" s="42">
        <v>4935</v>
      </c>
      <c r="E355" s="42">
        <v>4485</v>
      </c>
      <c r="F355" s="39" t="s">
        <v>16</v>
      </c>
    </row>
    <row r="356" s="2" customFormat="1" ht="32" customHeight="1" spans="1:6">
      <c r="A356" s="65">
        <v>14</v>
      </c>
      <c r="B356" s="41" t="s">
        <v>394</v>
      </c>
      <c r="C356" s="39" t="s">
        <v>364</v>
      </c>
      <c r="D356" s="42">
        <v>65135</v>
      </c>
      <c r="E356" s="42">
        <v>25770</v>
      </c>
      <c r="F356" s="39" t="s">
        <v>24</v>
      </c>
    </row>
    <row r="357" s="2" customFormat="1" ht="32" customHeight="1" spans="1:6">
      <c r="A357" s="65">
        <v>15</v>
      </c>
      <c r="B357" s="41" t="s">
        <v>395</v>
      </c>
      <c r="C357" s="39" t="s">
        <v>364</v>
      </c>
      <c r="D357" s="42">
        <v>5543</v>
      </c>
      <c r="E357" s="42">
        <v>5483</v>
      </c>
      <c r="F357" s="39" t="s">
        <v>24</v>
      </c>
    </row>
    <row r="358" s="2" customFormat="1" ht="32" customHeight="1" spans="1:6">
      <c r="A358" s="65">
        <v>16</v>
      </c>
      <c r="B358" s="41" t="s">
        <v>396</v>
      </c>
      <c r="C358" s="39" t="s">
        <v>364</v>
      </c>
      <c r="D358" s="42">
        <v>6839</v>
      </c>
      <c r="E358" s="42">
        <v>6389</v>
      </c>
      <c r="F358" s="39" t="s">
        <v>24</v>
      </c>
    </row>
    <row r="359" s="2" customFormat="1" ht="32" customHeight="1" spans="1:6">
      <c r="A359" s="65">
        <v>17</v>
      </c>
      <c r="B359" s="41" t="s">
        <v>397</v>
      </c>
      <c r="C359" s="39" t="s">
        <v>367</v>
      </c>
      <c r="D359" s="42">
        <v>3500</v>
      </c>
      <c r="E359" s="42">
        <v>1550</v>
      </c>
      <c r="F359" s="39" t="s">
        <v>24</v>
      </c>
    </row>
    <row r="360" s="2" customFormat="1" ht="32" customHeight="1" spans="1:6">
      <c r="A360" s="65">
        <v>18</v>
      </c>
      <c r="B360" s="41" t="s">
        <v>398</v>
      </c>
      <c r="C360" s="39" t="s">
        <v>367</v>
      </c>
      <c r="D360" s="42">
        <v>3300</v>
      </c>
      <c r="E360" s="42">
        <v>150</v>
      </c>
      <c r="F360" s="39" t="s">
        <v>24</v>
      </c>
    </row>
    <row r="361" s="2" customFormat="1" ht="32" customHeight="1" spans="1:6">
      <c r="A361" s="65">
        <v>19</v>
      </c>
      <c r="B361" s="41" t="s">
        <v>399</v>
      </c>
      <c r="C361" s="39" t="s">
        <v>367</v>
      </c>
      <c r="D361" s="42">
        <v>1300</v>
      </c>
      <c r="E361" s="42">
        <v>150</v>
      </c>
      <c r="F361" s="39" t="s">
        <v>24</v>
      </c>
    </row>
    <row r="362" s="2" customFormat="1" ht="32" customHeight="1" spans="1:6">
      <c r="A362" s="65">
        <v>20</v>
      </c>
      <c r="B362" s="41" t="s">
        <v>400</v>
      </c>
      <c r="C362" s="39" t="s">
        <v>379</v>
      </c>
      <c r="D362" s="42">
        <v>1100</v>
      </c>
      <c r="E362" s="42">
        <v>1100</v>
      </c>
      <c r="F362" s="39" t="s">
        <v>24</v>
      </c>
    </row>
    <row r="363" s="2" customFormat="1" ht="32" customHeight="1" spans="1:6">
      <c r="A363" s="65">
        <v>21</v>
      </c>
      <c r="B363" s="41" t="s">
        <v>401</v>
      </c>
      <c r="C363" s="39" t="s">
        <v>371</v>
      </c>
      <c r="D363" s="42">
        <v>3360</v>
      </c>
      <c r="E363" s="42">
        <v>2688</v>
      </c>
      <c r="F363" s="39" t="s">
        <v>24</v>
      </c>
    </row>
    <row r="364" s="2" customFormat="1" ht="32" customHeight="1" spans="1:6">
      <c r="A364" s="65">
        <v>22</v>
      </c>
      <c r="B364" s="41" t="s">
        <v>402</v>
      </c>
      <c r="C364" s="39" t="s">
        <v>371</v>
      </c>
      <c r="D364" s="42">
        <v>2840</v>
      </c>
      <c r="E364" s="42">
        <v>2272</v>
      </c>
      <c r="F364" s="39" t="s">
        <v>24</v>
      </c>
    </row>
    <row r="365" s="2" customFormat="1" ht="32" customHeight="1" spans="1:6">
      <c r="A365" s="65">
        <v>23</v>
      </c>
      <c r="B365" s="41" t="s">
        <v>403</v>
      </c>
      <c r="C365" s="39" t="s">
        <v>371</v>
      </c>
      <c r="D365" s="42">
        <v>1680</v>
      </c>
      <c r="E365" s="42">
        <v>1345</v>
      </c>
      <c r="F365" s="39" t="s">
        <v>24</v>
      </c>
    </row>
    <row r="366" s="2" customFormat="1" ht="32" customHeight="1" spans="1:6">
      <c r="A366" s="65">
        <v>24</v>
      </c>
      <c r="B366" s="41" t="s">
        <v>404</v>
      </c>
      <c r="C366" s="39" t="s">
        <v>355</v>
      </c>
      <c r="D366" s="42">
        <v>27500</v>
      </c>
      <c r="E366" s="42">
        <v>1000</v>
      </c>
      <c r="F366" s="39" t="s">
        <v>18</v>
      </c>
    </row>
    <row r="367" s="2" customFormat="1" ht="32" customHeight="1" spans="1:6">
      <c r="A367" s="62" t="s">
        <v>104</v>
      </c>
      <c r="B367" s="63" t="s">
        <v>105</v>
      </c>
      <c r="C367" s="62"/>
      <c r="D367" s="64">
        <f>SUM(D368:D375)</f>
        <v>217418.13</v>
      </c>
      <c r="E367" s="64">
        <f>SUM(E368:E375)</f>
        <v>41640</v>
      </c>
      <c r="F367" s="65"/>
    </row>
    <row r="368" s="2" customFormat="1" ht="32" customHeight="1" spans="1:6">
      <c r="A368" s="65">
        <v>1</v>
      </c>
      <c r="B368" s="41" t="s">
        <v>405</v>
      </c>
      <c r="C368" s="39" t="s">
        <v>357</v>
      </c>
      <c r="D368" s="42">
        <v>10000</v>
      </c>
      <c r="E368" s="42">
        <v>100</v>
      </c>
      <c r="F368" s="39" t="s">
        <v>18</v>
      </c>
    </row>
    <row r="369" s="2" customFormat="1" ht="32" customHeight="1" spans="1:6">
      <c r="A369" s="65">
        <v>2</v>
      </c>
      <c r="B369" s="41" t="s">
        <v>406</v>
      </c>
      <c r="C369" s="39" t="s">
        <v>357</v>
      </c>
      <c r="D369" s="42">
        <v>23000</v>
      </c>
      <c r="E369" s="42">
        <v>100</v>
      </c>
      <c r="F369" s="39" t="s">
        <v>18</v>
      </c>
    </row>
    <row r="370" s="2" customFormat="1" ht="32" customHeight="1" spans="1:6">
      <c r="A370" s="65">
        <v>3</v>
      </c>
      <c r="B370" s="41" t="s">
        <v>407</v>
      </c>
      <c r="C370" s="39" t="s">
        <v>361</v>
      </c>
      <c r="D370" s="42">
        <v>17000</v>
      </c>
      <c r="E370" s="42">
        <v>6000</v>
      </c>
      <c r="F370" s="39" t="s">
        <v>16</v>
      </c>
    </row>
    <row r="371" s="2" customFormat="1" ht="32" customHeight="1" spans="1:6">
      <c r="A371" s="65">
        <v>4</v>
      </c>
      <c r="B371" s="41" t="s">
        <v>408</v>
      </c>
      <c r="C371" s="39" t="s">
        <v>364</v>
      </c>
      <c r="D371" s="42">
        <v>20000</v>
      </c>
      <c r="E371" s="42">
        <v>520</v>
      </c>
      <c r="F371" s="39" t="s">
        <v>18</v>
      </c>
    </row>
    <row r="372" s="2" customFormat="1" ht="32" customHeight="1" spans="1:6">
      <c r="A372" s="65">
        <v>5</v>
      </c>
      <c r="B372" s="41" t="s">
        <v>409</v>
      </c>
      <c r="C372" s="39" t="s">
        <v>364</v>
      </c>
      <c r="D372" s="42">
        <v>58000</v>
      </c>
      <c r="E372" s="42">
        <v>680</v>
      </c>
      <c r="F372" s="39" t="s">
        <v>18</v>
      </c>
    </row>
    <row r="373" s="2" customFormat="1" ht="32" customHeight="1" spans="1:6">
      <c r="A373" s="65">
        <v>6</v>
      </c>
      <c r="B373" s="41" t="s">
        <v>410</v>
      </c>
      <c r="C373" s="39" t="s">
        <v>371</v>
      </c>
      <c r="D373" s="42">
        <v>9118.13</v>
      </c>
      <c r="E373" s="42">
        <v>5000</v>
      </c>
      <c r="F373" s="39" t="s">
        <v>24</v>
      </c>
    </row>
    <row r="374" s="2" customFormat="1" ht="32" customHeight="1" spans="1:6">
      <c r="A374" s="65">
        <v>7</v>
      </c>
      <c r="B374" s="41" t="s">
        <v>411</v>
      </c>
      <c r="C374" s="39" t="s">
        <v>412</v>
      </c>
      <c r="D374" s="42">
        <v>15300</v>
      </c>
      <c r="E374" s="42">
        <v>4240</v>
      </c>
      <c r="F374" s="39" t="s">
        <v>16</v>
      </c>
    </row>
    <row r="375" s="2" customFormat="1" ht="32" customHeight="1" spans="1:6">
      <c r="A375" s="65">
        <v>8</v>
      </c>
      <c r="B375" s="41" t="s">
        <v>413</v>
      </c>
      <c r="C375" s="39" t="s">
        <v>355</v>
      </c>
      <c r="D375" s="42">
        <v>65000</v>
      </c>
      <c r="E375" s="42">
        <v>25000</v>
      </c>
      <c r="F375" s="39" t="s">
        <v>24</v>
      </c>
    </row>
    <row r="376" s="2" customFormat="1" ht="32" customHeight="1" spans="1:6">
      <c r="A376" s="62" t="s">
        <v>121</v>
      </c>
      <c r="B376" s="63" t="s">
        <v>122</v>
      </c>
      <c r="C376" s="62"/>
      <c r="D376" s="64">
        <f>SUM(D377:D389)</f>
        <v>1834736.94</v>
      </c>
      <c r="E376" s="64">
        <f>SUM(E377:E389)</f>
        <v>167260.99</v>
      </c>
      <c r="F376" s="65"/>
    </row>
    <row r="377" s="2" customFormat="1" ht="32" customHeight="1" spans="1:6">
      <c r="A377" s="65">
        <v>1</v>
      </c>
      <c r="B377" s="41" t="s">
        <v>414</v>
      </c>
      <c r="C377" s="39" t="s">
        <v>361</v>
      </c>
      <c r="D377" s="42">
        <v>19200</v>
      </c>
      <c r="E377" s="42">
        <v>500</v>
      </c>
      <c r="F377" s="39" t="s">
        <v>18</v>
      </c>
    </row>
    <row r="378" s="2" customFormat="1" ht="32" customHeight="1" spans="1:6">
      <c r="A378" s="65">
        <v>2</v>
      </c>
      <c r="B378" s="41" t="s">
        <v>415</v>
      </c>
      <c r="C378" s="39" t="s">
        <v>367</v>
      </c>
      <c r="D378" s="42">
        <v>75103</v>
      </c>
      <c r="E378" s="42">
        <v>500</v>
      </c>
      <c r="F378" s="39" t="s">
        <v>18</v>
      </c>
    </row>
    <row r="379" s="2" customFormat="1" ht="32" customHeight="1" spans="1:6">
      <c r="A379" s="65">
        <v>3</v>
      </c>
      <c r="B379" s="41" t="s">
        <v>416</v>
      </c>
      <c r="C379" s="39" t="s">
        <v>367</v>
      </c>
      <c r="D379" s="42">
        <v>31746</v>
      </c>
      <c r="E379" s="42">
        <v>5000</v>
      </c>
      <c r="F379" s="39" t="s">
        <v>16</v>
      </c>
    </row>
    <row r="380" s="2" customFormat="1" ht="32" customHeight="1" spans="1:6">
      <c r="A380" s="65">
        <v>4</v>
      </c>
      <c r="B380" s="41" t="s">
        <v>417</v>
      </c>
      <c r="C380" s="39" t="s">
        <v>367</v>
      </c>
      <c r="D380" s="42">
        <v>15137</v>
      </c>
      <c r="E380" s="42">
        <v>8000</v>
      </c>
      <c r="F380" s="39" t="s">
        <v>24</v>
      </c>
    </row>
    <row r="381" s="2" customFormat="1" ht="32" customHeight="1" spans="1:6">
      <c r="A381" s="65">
        <v>5</v>
      </c>
      <c r="B381" s="41" t="s">
        <v>418</v>
      </c>
      <c r="C381" s="39" t="s">
        <v>379</v>
      </c>
      <c r="D381" s="42">
        <v>11717.2</v>
      </c>
      <c r="E381" s="42">
        <v>5717.2</v>
      </c>
      <c r="F381" s="39" t="s">
        <v>16</v>
      </c>
    </row>
    <row r="382" s="2" customFormat="1" ht="32" customHeight="1" spans="1:6">
      <c r="A382" s="65">
        <v>6</v>
      </c>
      <c r="B382" s="41" t="s">
        <v>419</v>
      </c>
      <c r="C382" s="39" t="s">
        <v>379</v>
      </c>
      <c r="D382" s="42">
        <v>13763.79</v>
      </c>
      <c r="E382" s="42">
        <v>1490.79</v>
      </c>
      <c r="F382" s="39" t="s">
        <v>16</v>
      </c>
    </row>
    <row r="383" s="2" customFormat="1" ht="32" customHeight="1" spans="1:6">
      <c r="A383" s="65">
        <v>7</v>
      </c>
      <c r="B383" s="41" t="s">
        <v>420</v>
      </c>
      <c r="C383" s="39" t="s">
        <v>379</v>
      </c>
      <c r="D383" s="42">
        <v>14412.1</v>
      </c>
      <c r="E383" s="42">
        <v>6812</v>
      </c>
      <c r="F383" s="39" t="s">
        <v>16</v>
      </c>
    </row>
    <row r="384" s="2" customFormat="1" ht="32" customHeight="1" spans="1:6">
      <c r="A384" s="65">
        <v>8</v>
      </c>
      <c r="B384" s="41" t="s">
        <v>421</v>
      </c>
      <c r="C384" s="39" t="s">
        <v>379</v>
      </c>
      <c r="D384" s="42">
        <v>8740.85</v>
      </c>
      <c r="E384" s="42">
        <v>4241</v>
      </c>
      <c r="F384" s="39" t="s">
        <v>16</v>
      </c>
    </row>
    <row r="385" s="2" customFormat="1" ht="32" customHeight="1" spans="1:6">
      <c r="A385" s="65">
        <v>9</v>
      </c>
      <c r="B385" s="41" t="s">
        <v>422</v>
      </c>
      <c r="C385" s="39" t="s">
        <v>379</v>
      </c>
      <c r="D385" s="42">
        <v>9156</v>
      </c>
      <c r="E385" s="42">
        <v>2500</v>
      </c>
      <c r="F385" s="39" t="s">
        <v>16</v>
      </c>
    </row>
    <row r="386" s="2" customFormat="1" ht="32" customHeight="1" spans="1:6">
      <c r="A386" s="65">
        <v>10</v>
      </c>
      <c r="B386" s="41" t="s">
        <v>423</v>
      </c>
      <c r="C386" s="39" t="s">
        <v>379</v>
      </c>
      <c r="D386" s="42">
        <v>18000</v>
      </c>
      <c r="E386" s="42">
        <v>500</v>
      </c>
      <c r="F386" s="39" t="s">
        <v>18</v>
      </c>
    </row>
    <row r="387" s="2" customFormat="1" ht="32" customHeight="1" spans="1:6">
      <c r="A387" s="65">
        <v>11</v>
      </c>
      <c r="B387" s="41" t="s">
        <v>424</v>
      </c>
      <c r="C387" s="39" t="s">
        <v>379</v>
      </c>
      <c r="D387" s="42">
        <v>121900</v>
      </c>
      <c r="E387" s="42">
        <v>1000</v>
      </c>
      <c r="F387" s="39" t="s">
        <v>18</v>
      </c>
    </row>
    <row r="388" s="2" customFormat="1" ht="32" customHeight="1" spans="1:6">
      <c r="A388" s="65">
        <v>12</v>
      </c>
      <c r="B388" s="41" t="s">
        <v>425</v>
      </c>
      <c r="C388" s="39" t="s">
        <v>379</v>
      </c>
      <c r="D388" s="42">
        <v>69000</v>
      </c>
      <c r="E388" s="42">
        <v>1000</v>
      </c>
      <c r="F388" s="39" t="s">
        <v>18</v>
      </c>
    </row>
    <row r="389" s="2" customFormat="1" ht="32" customHeight="1" spans="1:6">
      <c r="A389" s="65">
        <v>13</v>
      </c>
      <c r="B389" s="41" t="s">
        <v>426</v>
      </c>
      <c r="C389" s="39" t="s">
        <v>355</v>
      </c>
      <c r="D389" s="42">
        <v>1426861</v>
      </c>
      <c r="E389" s="42">
        <v>130000</v>
      </c>
      <c r="F389" s="39" t="s">
        <v>16</v>
      </c>
    </row>
    <row r="390" s="2" customFormat="1" ht="32" customHeight="1" spans="1:6">
      <c r="A390" s="62" t="s">
        <v>130</v>
      </c>
      <c r="B390" s="63" t="s">
        <v>131</v>
      </c>
      <c r="C390" s="62"/>
      <c r="D390" s="64">
        <f>SUM(D391:D395)</f>
        <v>736635.32</v>
      </c>
      <c r="E390" s="64">
        <f>SUM(E391:E395)</f>
        <v>210860</v>
      </c>
      <c r="F390" s="65"/>
    </row>
    <row r="391" s="2" customFormat="1" ht="32" customHeight="1" spans="1:6">
      <c r="A391" s="65">
        <v>1</v>
      </c>
      <c r="B391" s="41" t="s">
        <v>427</v>
      </c>
      <c r="C391" s="39" t="s">
        <v>357</v>
      </c>
      <c r="D391" s="42">
        <v>286177</v>
      </c>
      <c r="E391" s="42">
        <v>65000</v>
      </c>
      <c r="F391" s="39" t="s">
        <v>16</v>
      </c>
    </row>
    <row r="392" s="2" customFormat="1" ht="32" customHeight="1" spans="1:6">
      <c r="A392" s="65">
        <v>2</v>
      </c>
      <c r="B392" s="41" t="s">
        <v>428</v>
      </c>
      <c r="C392" s="39" t="s">
        <v>361</v>
      </c>
      <c r="D392" s="42">
        <v>13580</v>
      </c>
      <c r="E392" s="42">
        <v>10860</v>
      </c>
      <c r="F392" s="39" t="s">
        <v>24</v>
      </c>
    </row>
    <row r="393" s="2" customFormat="1" ht="32" customHeight="1" spans="1:6">
      <c r="A393" s="65">
        <v>3</v>
      </c>
      <c r="B393" s="41" t="s">
        <v>429</v>
      </c>
      <c r="C393" s="39" t="s">
        <v>364</v>
      </c>
      <c r="D393" s="42">
        <v>51917</v>
      </c>
      <c r="E393" s="42">
        <v>5000</v>
      </c>
      <c r="F393" s="39" t="s">
        <v>16</v>
      </c>
    </row>
    <row r="394" s="2" customFormat="1" ht="32" customHeight="1" spans="1:6">
      <c r="A394" s="65">
        <v>4</v>
      </c>
      <c r="B394" s="41" t="s">
        <v>430</v>
      </c>
      <c r="C394" s="39" t="s">
        <v>355</v>
      </c>
      <c r="D394" s="42">
        <v>186020.17</v>
      </c>
      <c r="E394" s="42">
        <v>60000</v>
      </c>
      <c r="F394" s="39" t="s">
        <v>16</v>
      </c>
    </row>
    <row r="395" s="2" customFormat="1" ht="32" customHeight="1" spans="1:6">
      <c r="A395" s="65">
        <v>5</v>
      </c>
      <c r="B395" s="41" t="s">
        <v>431</v>
      </c>
      <c r="C395" s="39" t="s">
        <v>355</v>
      </c>
      <c r="D395" s="42">
        <v>198941.15</v>
      </c>
      <c r="E395" s="42">
        <v>70000</v>
      </c>
      <c r="F395" s="39" t="s">
        <v>16</v>
      </c>
    </row>
    <row r="396" s="2" customFormat="1" ht="32" customHeight="1" spans="1:6">
      <c r="A396" s="62" t="s">
        <v>143</v>
      </c>
      <c r="B396" s="63" t="s">
        <v>144</v>
      </c>
      <c r="C396" s="62"/>
      <c r="D396" s="62">
        <f>SUM(D397:D406)</f>
        <v>1291050</v>
      </c>
      <c r="E396" s="62">
        <f>SUM(E397:E406)</f>
        <v>252461</v>
      </c>
      <c r="F396" s="65"/>
    </row>
    <row r="397" s="2" customFormat="1" ht="32" customHeight="1" spans="1:6">
      <c r="A397" s="65">
        <v>1</v>
      </c>
      <c r="B397" s="41" t="s">
        <v>432</v>
      </c>
      <c r="C397" s="39" t="s">
        <v>374</v>
      </c>
      <c r="D397" s="42">
        <v>57961</v>
      </c>
      <c r="E397" s="42">
        <v>3161</v>
      </c>
      <c r="F397" s="39" t="s">
        <v>16</v>
      </c>
    </row>
    <row r="398" s="2" customFormat="1" ht="32" customHeight="1" spans="1:6">
      <c r="A398" s="65">
        <v>2</v>
      </c>
      <c r="B398" s="41" t="s">
        <v>433</v>
      </c>
      <c r="C398" s="39" t="s">
        <v>434</v>
      </c>
      <c r="D398" s="42">
        <v>125600</v>
      </c>
      <c r="E398" s="42">
        <v>18000</v>
      </c>
      <c r="F398" s="39" t="s">
        <v>16</v>
      </c>
    </row>
    <row r="399" s="2" customFormat="1" ht="32" customHeight="1" spans="1:6">
      <c r="A399" s="65">
        <v>3</v>
      </c>
      <c r="B399" s="41" t="s">
        <v>435</v>
      </c>
      <c r="C399" s="39" t="s">
        <v>436</v>
      </c>
      <c r="D399" s="42">
        <v>300</v>
      </c>
      <c r="E399" s="42">
        <v>300</v>
      </c>
      <c r="F399" s="39" t="s">
        <v>24</v>
      </c>
    </row>
    <row r="400" s="2" customFormat="1" ht="32" customHeight="1" spans="1:6">
      <c r="A400" s="65">
        <v>4</v>
      </c>
      <c r="B400" s="41" t="s">
        <v>437</v>
      </c>
      <c r="C400" s="39" t="s">
        <v>357</v>
      </c>
      <c r="D400" s="42">
        <v>147750</v>
      </c>
      <c r="E400" s="42">
        <v>20000</v>
      </c>
      <c r="F400" s="39" t="s">
        <v>16</v>
      </c>
    </row>
    <row r="401" s="2" customFormat="1" ht="32" customHeight="1" spans="1:6">
      <c r="A401" s="65">
        <v>5</v>
      </c>
      <c r="B401" s="41" t="s">
        <v>438</v>
      </c>
      <c r="C401" s="39" t="s">
        <v>361</v>
      </c>
      <c r="D401" s="42">
        <v>284500</v>
      </c>
      <c r="E401" s="42">
        <v>60500</v>
      </c>
      <c r="F401" s="39" t="s">
        <v>16</v>
      </c>
    </row>
    <row r="402" s="2" customFormat="1" ht="32" customHeight="1" spans="1:6">
      <c r="A402" s="65">
        <v>6</v>
      </c>
      <c r="B402" s="41" t="s">
        <v>439</v>
      </c>
      <c r="C402" s="39" t="s">
        <v>364</v>
      </c>
      <c r="D402" s="42">
        <v>113783</v>
      </c>
      <c r="E402" s="42">
        <v>25000</v>
      </c>
      <c r="F402" s="39" t="s">
        <v>16</v>
      </c>
    </row>
    <row r="403" s="2" customFormat="1" ht="32" customHeight="1" spans="1:6">
      <c r="A403" s="65">
        <v>7</v>
      </c>
      <c r="B403" s="41" t="s">
        <v>440</v>
      </c>
      <c r="C403" s="39" t="s">
        <v>367</v>
      </c>
      <c r="D403" s="42">
        <v>189200</v>
      </c>
      <c r="E403" s="42">
        <v>50000</v>
      </c>
      <c r="F403" s="39" t="s">
        <v>16</v>
      </c>
    </row>
    <row r="404" s="2" customFormat="1" ht="32" customHeight="1" spans="1:6">
      <c r="A404" s="65">
        <v>8</v>
      </c>
      <c r="B404" s="41" t="s">
        <v>441</v>
      </c>
      <c r="C404" s="39" t="s">
        <v>379</v>
      </c>
      <c r="D404" s="42">
        <v>137310</v>
      </c>
      <c r="E404" s="42">
        <v>26500</v>
      </c>
      <c r="F404" s="39" t="s">
        <v>16</v>
      </c>
    </row>
    <row r="405" s="2" customFormat="1" ht="32" customHeight="1" spans="1:6">
      <c r="A405" s="65">
        <v>9</v>
      </c>
      <c r="B405" s="41" t="s">
        <v>442</v>
      </c>
      <c r="C405" s="39" t="s">
        <v>371</v>
      </c>
      <c r="D405" s="42">
        <v>199746</v>
      </c>
      <c r="E405" s="42">
        <v>46000</v>
      </c>
      <c r="F405" s="39" t="s">
        <v>16</v>
      </c>
    </row>
    <row r="406" s="2" customFormat="1" ht="32" customHeight="1" spans="1:6">
      <c r="A406" s="65">
        <v>10</v>
      </c>
      <c r="B406" s="41" t="s">
        <v>443</v>
      </c>
      <c r="C406" s="39" t="s">
        <v>412</v>
      </c>
      <c r="D406" s="42">
        <v>34900</v>
      </c>
      <c r="E406" s="42">
        <v>3000</v>
      </c>
      <c r="F406" s="39" t="s">
        <v>16</v>
      </c>
    </row>
    <row r="407" s="13" customFormat="1" ht="30" customHeight="1" spans="1:6">
      <c r="A407" s="43" t="s">
        <v>444</v>
      </c>
      <c r="B407" s="54" t="s">
        <v>445</v>
      </c>
      <c r="C407" s="43"/>
      <c r="D407" s="47">
        <f>D490+D434+D408+D476+D485+D467+D472</f>
        <v>2720844.05</v>
      </c>
      <c r="E407" s="47">
        <f>E490+E434+E408+E476+E485+E467+E472</f>
        <v>439950.86</v>
      </c>
      <c r="F407" s="47"/>
    </row>
    <row r="408" s="14" customFormat="1" ht="30" customHeight="1" spans="1:6">
      <c r="A408" s="66" t="s">
        <v>12</v>
      </c>
      <c r="B408" s="54" t="s">
        <v>13</v>
      </c>
      <c r="C408" s="39"/>
      <c r="D408" s="67">
        <f>SUM(D409:D432)</f>
        <v>562583.26</v>
      </c>
      <c r="E408" s="67">
        <f>SUM(E409:E433)</f>
        <v>114816.59</v>
      </c>
      <c r="F408" s="67"/>
    </row>
    <row r="409" s="14" customFormat="1" ht="30" customHeight="1" spans="1:6">
      <c r="A409" s="39">
        <v>1</v>
      </c>
      <c r="B409" s="41" t="s">
        <v>446</v>
      </c>
      <c r="C409" s="39" t="s">
        <v>447</v>
      </c>
      <c r="D409" s="39">
        <v>23580</v>
      </c>
      <c r="E409" s="39">
        <v>3000</v>
      </c>
      <c r="F409" s="39" t="s">
        <v>16</v>
      </c>
    </row>
    <row r="410" s="14" customFormat="1" ht="30" customHeight="1" spans="1:6">
      <c r="A410" s="39">
        <v>2</v>
      </c>
      <c r="B410" s="68" t="s">
        <v>448</v>
      </c>
      <c r="C410" s="69" t="s">
        <v>449</v>
      </c>
      <c r="D410" s="70">
        <v>32099.57</v>
      </c>
      <c r="E410" s="58">
        <v>6000</v>
      </c>
      <c r="F410" s="39" t="s">
        <v>16</v>
      </c>
    </row>
    <row r="411" s="14" customFormat="1" ht="30" customHeight="1" spans="1:6">
      <c r="A411" s="39">
        <v>3</v>
      </c>
      <c r="B411" s="68" t="s">
        <v>450</v>
      </c>
      <c r="C411" s="69" t="s">
        <v>451</v>
      </c>
      <c r="D411" s="70">
        <v>20174</v>
      </c>
      <c r="E411" s="58">
        <v>6000</v>
      </c>
      <c r="F411" s="39" t="s">
        <v>16</v>
      </c>
    </row>
    <row r="412" s="14" customFormat="1" ht="30" customHeight="1" spans="1:6">
      <c r="A412" s="39">
        <v>4</v>
      </c>
      <c r="B412" s="68" t="s">
        <v>452</v>
      </c>
      <c r="C412" s="69" t="s">
        <v>453</v>
      </c>
      <c r="D412" s="70">
        <v>11263</v>
      </c>
      <c r="E412" s="58">
        <v>1263</v>
      </c>
      <c r="F412" s="39" t="s">
        <v>16</v>
      </c>
    </row>
    <row r="413" s="14" customFormat="1" ht="30" customHeight="1" spans="1:6">
      <c r="A413" s="39">
        <v>5</v>
      </c>
      <c r="B413" s="41" t="s">
        <v>454</v>
      </c>
      <c r="C413" s="39" t="s">
        <v>455</v>
      </c>
      <c r="D413" s="39">
        <v>67979</v>
      </c>
      <c r="E413" s="39">
        <v>21800</v>
      </c>
      <c r="F413" s="39" t="s">
        <v>16</v>
      </c>
    </row>
    <row r="414" s="14" customFormat="1" ht="30" customHeight="1" spans="1:6">
      <c r="A414" s="39">
        <v>6</v>
      </c>
      <c r="B414" s="68" t="s">
        <v>456</v>
      </c>
      <c r="C414" s="69" t="s">
        <v>457</v>
      </c>
      <c r="D414" s="39">
        <v>14985</v>
      </c>
      <c r="E414" s="39">
        <v>3585</v>
      </c>
      <c r="F414" s="39" t="s">
        <v>16</v>
      </c>
    </row>
    <row r="415" s="14" customFormat="1" ht="30" customHeight="1" spans="1:6">
      <c r="A415" s="39">
        <v>7</v>
      </c>
      <c r="B415" s="68" t="s">
        <v>458</v>
      </c>
      <c r="C415" s="69" t="s">
        <v>459</v>
      </c>
      <c r="D415" s="70">
        <v>8087</v>
      </c>
      <c r="E415" s="58">
        <v>4587</v>
      </c>
      <c r="F415" s="39" t="s">
        <v>16</v>
      </c>
    </row>
    <row r="416" s="14" customFormat="1" ht="30" customHeight="1" spans="1:6">
      <c r="A416" s="39">
        <v>8</v>
      </c>
      <c r="B416" s="68" t="s">
        <v>460</v>
      </c>
      <c r="C416" s="69" t="s">
        <v>461</v>
      </c>
      <c r="D416" s="70">
        <v>10614.77</v>
      </c>
      <c r="E416" s="58">
        <v>2814.77</v>
      </c>
      <c r="F416" s="39" t="s">
        <v>16</v>
      </c>
    </row>
    <row r="417" s="14" customFormat="1" ht="30" customHeight="1" spans="1:6">
      <c r="A417" s="39">
        <v>9</v>
      </c>
      <c r="B417" s="68" t="s">
        <v>462</v>
      </c>
      <c r="C417" s="69" t="s">
        <v>463</v>
      </c>
      <c r="D417" s="42">
        <v>4756.43</v>
      </c>
      <c r="E417" s="42">
        <v>356.43</v>
      </c>
      <c r="F417" s="39" t="s">
        <v>16</v>
      </c>
    </row>
    <row r="418" s="14" customFormat="1" ht="30" customHeight="1" spans="1:6">
      <c r="A418" s="39">
        <v>10</v>
      </c>
      <c r="B418" s="68" t="s">
        <v>464</v>
      </c>
      <c r="C418" s="69" t="s">
        <v>463</v>
      </c>
      <c r="D418" s="42">
        <v>9923.34</v>
      </c>
      <c r="E418" s="42">
        <v>2123.34</v>
      </c>
      <c r="F418" s="39" t="s">
        <v>16</v>
      </c>
    </row>
    <row r="419" s="14" customFormat="1" ht="30" customHeight="1" spans="1:6">
      <c r="A419" s="39">
        <v>11</v>
      </c>
      <c r="B419" s="68" t="s">
        <v>465</v>
      </c>
      <c r="C419" s="69" t="s">
        <v>463</v>
      </c>
      <c r="D419" s="42">
        <v>12509.05</v>
      </c>
      <c r="E419" s="42">
        <v>3109.05</v>
      </c>
      <c r="F419" s="39" t="s">
        <v>16</v>
      </c>
    </row>
    <row r="420" s="14" customFormat="1" ht="30" customHeight="1" spans="1:6">
      <c r="A420" s="39">
        <v>12</v>
      </c>
      <c r="B420" s="68" t="s">
        <v>466</v>
      </c>
      <c r="C420" s="69" t="s">
        <v>467</v>
      </c>
      <c r="D420" s="70">
        <v>3103</v>
      </c>
      <c r="E420" s="58">
        <v>803</v>
      </c>
      <c r="F420" s="39" t="s">
        <v>16</v>
      </c>
    </row>
    <row r="421" s="14" customFormat="1" ht="30" customHeight="1" spans="1:6">
      <c r="A421" s="39">
        <v>13</v>
      </c>
      <c r="B421" s="68" t="s">
        <v>468</v>
      </c>
      <c r="C421" s="69" t="s">
        <v>467</v>
      </c>
      <c r="D421" s="70">
        <v>4959</v>
      </c>
      <c r="E421" s="58">
        <v>1059</v>
      </c>
      <c r="F421" s="39" t="s">
        <v>16</v>
      </c>
    </row>
    <row r="422" s="14" customFormat="1" ht="30" customHeight="1" spans="1:6">
      <c r="A422" s="39">
        <v>14</v>
      </c>
      <c r="B422" s="68" t="s">
        <v>469</v>
      </c>
      <c r="C422" s="69" t="s">
        <v>457</v>
      </c>
      <c r="D422" s="39">
        <v>3196</v>
      </c>
      <c r="E422" s="39">
        <v>696</v>
      </c>
      <c r="F422" s="39" t="s">
        <v>16</v>
      </c>
    </row>
    <row r="423" s="14" customFormat="1" ht="30" customHeight="1" spans="1:6">
      <c r="A423" s="39">
        <v>15</v>
      </c>
      <c r="B423" s="41" t="s">
        <v>470</v>
      </c>
      <c r="C423" s="39" t="s">
        <v>455</v>
      </c>
      <c r="D423" s="58">
        <v>6619</v>
      </c>
      <c r="E423" s="39">
        <v>1419</v>
      </c>
      <c r="F423" s="39" t="s">
        <v>16</v>
      </c>
    </row>
    <row r="424" s="14" customFormat="1" ht="30" customHeight="1" spans="1:6">
      <c r="A424" s="39">
        <v>16</v>
      </c>
      <c r="B424" s="41" t="s">
        <v>471</v>
      </c>
      <c r="C424" s="39" t="s">
        <v>455</v>
      </c>
      <c r="D424" s="58">
        <v>3901</v>
      </c>
      <c r="E424" s="39">
        <v>801</v>
      </c>
      <c r="F424" s="39" t="s">
        <v>16</v>
      </c>
    </row>
    <row r="425" s="14" customFormat="1" ht="30" customHeight="1" spans="1:6">
      <c r="A425" s="39">
        <v>17</v>
      </c>
      <c r="B425" s="41" t="s">
        <v>472</v>
      </c>
      <c r="C425" s="39" t="s">
        <v>455</v>
      </c>
      <c r="D425" s="39">
        <v>32000</v>
      </c>
      <c r="E425" s="39">
        <v>9400</v>
      </c>
      <c r="F425" s="39" t="s">
        <v>16</v>
      </c>
    </row>
    <row r="426" s="14" customFormat="1" ht="30" customHeight="1" spans="1:6">
      <c r="A426" s="39">
        <v>18</v>
      </c>
      <c r="B426" s="68" t="s">
        <v>473</v>
      </c>
      <c r="C426" s="69" t="s">
        <v>474</v>
      </c>
      <c r="D426" s="70">
        <v>128737</v>
      </c>
      <c r="E426" s="58">
        <v>35000</v>
      </c>
      <c r="F426" s="39" t="s">
        <v>16</v>
      </c>
    </row>
    <row r="427" s="14" customFormat="1" ht="30" customHeight="1" spans="1:6">
      <c r="A427" s="39">
        <v>19</v>
      </c>
      <c r="B427" s="41" t="s">
        <v>475</v>
      </c>
      <c r="C427" s="69" t="s">
        <v>457</v>
      </c>
      <c r="D427" s="42">
        <v>10090.59</v>
      </c>
      <c r="E427" s="39">
        <v>5000</v>
      </c>
      <c r="F427" s="39" t="s">
        <v>24</v>
      </c>
    </row>
    <row r="428" s="14" customFormat="1" ht="30" customHeight="1" spans="1:6">
      <c r="A428" s="39">
        <v>20</v>
      </c>
      <c r="B428" s="68" t="s">
        <v>476</v>
      </c>
      <c r="C428" s="69" t="s">
        <v>449</v>
      </c>
      <c r="D428" s="71">
        <v>34323.86</v>
      </c>
      <c r="E428" s="58">
        <v>1000</v>
      </c>
      <c r="F428" s="39" t="s">
        <v>18</v>
      </c>
    </row>
    <row r="429" s="14" customFormat="1" ht="30" customHeight="1" spans="1:6">
      <c r="A429" s="39">
        <v>21</v>
      </c>
      <c r="B429" s="72" t="s">
        <v>477</v>
      </c>
      <c r="C429" s="39" t="s">
        <v>455</v>
      </c>
      <c r="D429" s="71">
        <v>35023</v>
      </c>
      <c r="E429" s="58">
        <v>1000</v>
      </c>
      <c r="F429" s="39" t="s">
        <v>18</v>
      </c>
    </row>
    <row r="430" s="14" customFormat="1" ht="30" customHeight="1" spans="1:6">
      <c r="A430" s="39">
        <v>22</v>
      </c>
      <c r="B430" s="41" t="s">
        <v>478</v>
      </c>
      <c r="C430" s="69" t="s">
        <v>479</v>
      </c>
      <c r="D430" s="71">
        <v>26576.22</v>
      </c>
      <c r="E430" s="58">
        <v>1000</v>
      </c>
      <c r="F430" s="39" t="s">
        <v>18</v>
      </c>
    </row>
    <row r="431" s="14" customFormat="1" ht="30" customHeight="1" spans="1:6">
      <c r="A431" s="39">
        <v>23</v>
      </c>
      <c r="B431" s="41" t="s">
        <v>480</v>
      </c>
      <c r="C431" s="69" t="s">
        <v>481</v>
      </c>
      <c r="D431" s="71">
        <v>27083.43</v>
      </c>
      <c r="E431" s="58">
        <v>1000</v>
      </c>
      <c r="F431" s="39" t="s">
        <v>18</v>
      </c>
    </row>
    <row r="432" s="14" customFormat="1" ht="30" customHeight="1" spans="1:6">
      <c r="A432" s="39">
        <v>24</v>
      </c>
      <c r="B432" s="68" t="s">
        <v>482</v>
      </c>
      <c r="C432" s="69" t="s">
        <v>459</v>
      </c>
      <c r="D432" s="39">
        <v>31000</v>
      </c>
      <c r="E432" s="39">
        <v>1000</v>
      </c>
      <c r="F432" s="39" t="s">
        <v>18</v>
      </c>
    </row>
    <row r="433" s="14" customFormat="1" ht="30" customHeight="1" spans="1:6">
      <c r="A433" s="39">
        <v>25</v>
      </c>
      <c r="B433" s="68" t="s">
        <v>483</v>
      </c>
      <c r="C433" s="69" t="s">
        <v>474</v>
      </c>
      <c r="D433" s="39">
        <v>49000</v>
      </c>
      <c r="E433" s="39">
        <v>1000</v>
      </c>
      <c r="F433" s="39" t="s">
        <v>18</v>
      </c>
    </row>
    <row r="434" s="14" customFormat="1" ht="30" customHeight="1" spans="1:6">
      <c r="A434" s="66" t="s">
        <v>49</v>
      </c>
      <c r="B434" s="54" t="s">
        <v>50</v>
      </c>
      <c r="C434" s="39"/>
      <c r="D434" s="67">
        <f>SUM(D435:D466)</f>
        <v>28060</v>
      </c>
      <c r="E434" s="67">
        <f>SUM(E435:E466)</f>
        <v>6586</v>
      </c>
      <c r="F434" s="67"/>
    </row>
    <row r="435" s="2" customFormat="1" ht="32" customHeight="1" spans="1:6">
      <c r="A435" s="39">
        <v>1</v>
      </c>
      <c r="B435" s="41" t="s">
        <v>484</v>
      </c>
      <c r="C435" s="45" t="s">
        <v>481</v>
      </c>
      <c r="D435" s="42">
        <v>700</v>
      </c>
      <c r="E435" s="42">
        <v>210</v>
      </c>
      <c r="F435" s="39" t="s">
        <v>16</v>
      </c>
    </row>
    <row r="436" s="2" customFormat="1" ht="32" customHeight="1" spans="1:6">
      <c r="A436" s="39">
        <v>2</v>
      </c>
      <c r="B436" s="41" t="s">
        <v>485</v>
      </c>
      <c r="C436" s="45" t="s">
        <v>481</v>
      </c>
      <c r="D436" s="42">
        <v>900</v>
      </c>
      <c r="E436" s="42">
        <v>270</v>
      </c>
      <c r="F436" s="39" t="s">
        <v>16</v>
      </c>
    </row>
    <row r="437" s="2" customFormat="1" ht="32" customHeight="1" spans="1:6">
      <c r="A437" s="39">
        <v>3</v>
      </c>
      <c r="B437" s="41" t="s">
        <v>486</v>
      </c>
      <c r="C437" s="45" t="s">
        <v>479</v>
      </c>
      <c r="D437" s="42">
        <v>900</v>
      </c>
      <c r="E437" s="42">
        <v>270</v>
      </c>
      <c r="F437" s="39" t="s">
        <v>16</v>
      </c>
    </row>
    <row r="438" s="2" customFormat="1" ht="32" customHeight="1" spans="1:6">
      <c r="A438" s="39">
        <v>4</v>
      </c>
      <c r="B438" s="41" t="s">
        <v>487</v>
      </c>
      <c r="C438" s="45" t="s">
        <v>457</v>
      </c>
      <c r="D438" s="42">
        <v>240</v>
      </c>
      <c r="E438" s="42">
        <v>72</v>
      </c>
      <c r="F438" s="39" t="s">
        <v>16</v>
      </c>
    </row>
    <row r="439" s="2" customFormat="1" ht="32" customHeight="1" spans="1:6">
      <c r="A439" s="39">
        <v>5</v>
      </c>
      <c r="B439" s="41" t="s">
        <v>488</v>
      </c>
      <c r="C439" s="45" t="s">
        <v>457</v>
      </c>
      <c r="D439" s="42">
        <v>720</v>
      </c>
      <c r="E439" s="42">
        <v>216</v>
      </c>
      <c r="F439" s="39" t="s">
        <v>16</v>
      </c>
    </row>
    <row r="440" s="2" customFormat="1" ht="32" customHeight="1" spans="1:6">
      <c r="A440" s="39">
        <v>6</v>
      </c>
      <c r="B440" s="41" t="s">
        <v>489</v>
      </c>
      <c r="C440" s="45" t="s">
        <v>457</v>
      </c>
      <c r="D440" s="42">
        <v>960</v>
      </c>
      <c r="E440" s="42">
        <v>288</v>
      </c>
      <c r="F440" s="39" t="s">
        <v>16</v>
      </c>
    </row>
    <row r="441" s="2" customFormat="1" ht="32" customHeight="1" spans="1:6">
      <c r="A441" s="39">
        <v>7</v>
      </c>
      <c r="B441" s="41" t="s">
        <v>490</v>
      </c>
      <c r="C441" s="45" t="s">
        <v>467</v>
      </c>
      <c r="D441" s="42">
        <v>720</v>
      </c>
      <c r="E441" s="42">
        <v>216</v>
      </c>
      <c r="F441" s="39" t="s">
        <v>16</v>
      </c>
    </row>
    <row r="442" s="2" customFormat="1" ht="32" customHeight="1" spans="1:6">
      <c r="A442" s="39">
        <v>8</v>
      </c>
      <c r="B442" s="41" t="s">
        <v>491</v>
      </c>
      <c r="C442" s="45" t="s">
        <v>479</v>
      </c>
      <c r="D442" s="42">
        <v>900</v>
      </c>
      <c r="E442" s="42">
        <v>270</v>
      </c>
      <c r="F442" s="39" t="s">
        <v>16</v>
      </c>
    </row>
    <row r="443" s="2" customFormat="1" ht="32" customHeight="1" spans="1:6">
      <c r="A443" s="39">
        <v>9</v>
      </c>
      <c r="B443" s="41" t="s">
        <v>492</v>
      </c>
      <c r="C443" s="45" t="s">
        <v>463</v>
      </c>
      <c r="D443" s="42">
        <v>1000</v>
      </c>
      <c r="E443" s="42">
        <v>300</v>
      </c>
      <c r="F443" s="39" t="s">
        <v>16</v>
      </c>
    </row>
    <row r="444" s="2" customFormat="1" ht="32" customHeight="1" spans="1:6">
      <c r="A444" s="39">
        <v>10</v>
      </c>
      <c r="B444" s="41" t="s">
        <v>493</v>
      </c>
      <c r="C444" s="45" t="s">
        <v>455</v>
      </c>
      <c r="D444" s="42">
        <v>560</v>
      </c>
      <c r="E444" s="42">
        <v>112</v>
      </c>
      <c r="F444" s="39" t="s">
        <v>16</v>
      </c>
    </row>
    <row r="445" s="2" customFormat="1" ht="32" customHeight="1" spans="1:6">
      <c r="A445" s="39">
        <v>11</v>
      </c>
      <c r="B445" s="41" t="s">
        <v>494</v>
      </c>
      <c r="C445" s="45" t="s">
        <v>481</v>
      </c>
      <c r="D445" s="42">
        <v>900</v>
      </c>
      <c r="E445" s="42">
        <v>180</v>
      </c>
      <c r="F445" s="39" t="s">
        <v>16</v>
      </c>
    </row>
    <row r="446" s="2" customFormat="1" ht="32" customHeight="1" spans="1:6">
      <c r="A446" s="39">
        <v>12</v>
      </c>
      <c r="B446" s="41" t="s">
        <v>495</v>
      </c>
      <c r="C446" s="45" t="s">
        <v>496</v>
      </c>
      <c r="D446" s="42">
        <v>960</v>
      </c>
      <c r="E446" s="42">
        <v>192</v>
      </c>
      <c r="F446" s="39" t="s">
        <v>16</v>
      </c>
    </row>
    <row r="447" s="2" customFormat="1" ht="32" customHeight="1" spans="1:6">
      <c r="A447" s="39">
        <v>13</v>
      </c>
      <c r="B447" s="41" t="s">
        <v>497</v>
      </c>
      <c r="C447" s="45" t="s">
        <v>496</v>
      </c>
      <c r="D447" s="42">
        <v>960</v>
      </c>
      <c r="E447" s="42">
        <v>192</v>
      </c>
      <c r="F447" s="39" t="s">
        <v>16</v>
      </c>
    </row>
    <row r="448" s="2" customFormat="1" ht="32" customHeight="1" spans="1:6">
      <c r="A448" s="39">
        <v>14</v>
      </c>
      <c r="B448" s="41" t="s">
        <v>498</v>
      </c>
      <c r="C448" s="45" t="s">
        <v>479</v>
      </c>
      <c r="D448" s="42">
        <v>800</v>
      </c>
      <c r="E448" s="42">
        <v>160</v>
      </c>
      <c r="F448" s="39" t="s">
        <v>16</v>
      </c>
    </row>
    <row r="449" s="2" customFormat="1" ht="32" customHeight="1" spans="1:6">
      <c r="A449" s="39">
        <v>15</v>
      </c>
      <c r="B449" s="41" t="s">
        <v>499</v>
      </c>
      <c r="C449" s="45" t="s">
        <v>455</v>
      </c>
      <c r="D449" s="42">
        <v>640</v>
      </c>
      <c r="E449" s="42">
        <v>128</v>
      </c>
      <c r="F449" s="39" t="s">
        <v>16</v>
      </c>
    </row>
    <row r="450" s="2" customFormat="1" ht="32" customHeight="1" spans="1:6">
      <c r="A450" s="39">
        <v>16</v>
      </c>
      <c r="B450" s="41" t="s">
        <v>500</v>
      </c>
      <c r="C450" s="45" t="s">
        <v>455</v>
      </c>
      <c r="D450" s="42">
        <v>720</v>
      </c>
      <c r="E450" s="42">
        <v>144</v>
      </c>
      <c r="F450" s="39" t="s">
        <v>16</v>
      </c>
    </row>
    <row r="451" s="2" customFormat="1" ht="32" customHeight="1" spans="1:6">
      <c r="A451" s="39">
        <v>17</v>
      </c>
      <c r="B451" s="41" t="s">
        <v>501</v>
      </c>
      <c r="C451" s="45" t="s">
        <v>457</v>
      </c>
      <c r="D451" s="42">
        <v>720</v>
      </c>
      <c r="E451" s="42">
        <v>144</v>
      </c>
      <c r="F451" s="39" t="s">
        <v>16</v>
      </c>
    </row>
    <row r="452" s="2" customFormat="1" ht="32" customHeight="1" spans="1:6">
      <c r="A452" s="39">
        <v>18</v>
      </c>
      <c r="B452" s="41" t="s">
        <v>502</v>
      </c>
      <c r="C452" s="45" t="s">
        <v>453</v>
      </c>
      <c r="D452" s="42">
        <v>1000</v>
      </c>
      <c r="E452" s="42">
        <v>200</v>
      </c>
      <c r="F452" s="39" t="s">
        <v>16</v>
      </c>
    </row>
    <row r="453" s="2" customFormat="1" ht="32" customHeight="1" spans="1:6">
      <c r="A453" s="39">
        <v>19</v>
      </c>
      <c r="B453" s="41" t="s">
        <v>503</v>
      </c>
      <c r="C453" s="45" t="s">
        <v>453</v>
      </c>
      <c r="D453" s="42">
        <v>900</v>
      </c>
      <c r="E453" s="42">
        <v>180</v>
      </c>
      <c r="F453" s="39" t="s">
        <v>16</v>
      </c>
    </row>
    <row r="454" s="2" customFormat="1" ht="32" customHeight="1" spans="1:6">
      <c r="A454" s="39">
        <v>20</v>
      </c>
      <c r="B454" s="41" t="s">
        <v>504</v>
      </c>
      <c r="C454" s="45" t="s">
        <v>467</v>
      </c>
      <c r="D454" s="42">
        <v>1200</v>
      </c>
      <c r="E454" s="42">
        <v>240</v>
      </c>
      <c r="F454" s="39" t="s">
        <v>16</v>
      </c>
    </row>
    <row r="455" s="2" customFormat="1" ht="32" customHeight="1" spans="1:6">
      <c r="A455" s="39">
        <v>21</v>
      </c>
      <c r="B455" s="41" t="s">
        <v>505</v>
      </c>
      <c r="C455" s="45" t="s">
        <v>467</v>
      </c>
      <c r="D455" s="42">
        <v>960</v>
      </c>
      <c r="E455" s="42">
        <v>192</v>
      </c>
      <c r="F455" s="39" t="s">
        <v>16</v>
      </c>
    </row>
    <row r="456" s="2" customFormat="1" ht="32" customHeight="1" spans="1:6">
      <c r="A456" s="39">
        <v>22</v>
      </c>
      <c r="B456" s="41" t="s">
        <v>506</v>
      </c>
      <c r="C456" s="45" t="s">
        <v>479</v>
      </c>
      <c r="D456" s="42">
        <v>800</v>
      </c>
      <c r="E456" s="42">
        <v>160</v>
      </c>
      <c r="F456" s="39" t="s">
        <v>16</v>
      </c>
    </row>
    <row r="457" s="2" customFormat="1" ht="32" customHeight="1" spans="1:6">
      <c r="A457" s="39">
        <v>23</v>
      </c>
      <c r="B457" s="41" t="s">
        <v>507</v>
      </c>
      <c r="C457" s="45" t="s">
        <v>463</v>
      </c>
      <c r="D457" s="42">
        <v>1000</v>
      </c>
      <c r="E457" s="42">
        <v>200</v>
      </c>
      <c r="F457" s="39" t="s">
        <v>16</v>
      </c>
    </row>
    <row r="458" s="2" customFormat="1" ht="32" customHeight="1" spans="1:6">
      <c r="A458" s="39">
        <v>24</v>
      </c>
      <c r="B458" s="41" t="s">
        <v>508</v>
      </c>
      <c r="C458" s="45" t="s">
        <v>481</v>
      </c>
      <c r="D458" s="42">
        <v>900</v>
      </c>
      <c r="E458" s="42">
        <v>180</v>
      </c>
      <c r="F458" s="39" t="s">
        <v>16</v>
      </c>
    </row>
    <row r="459" s="2" customFormat="1" ht="32" customHeight="1" spans="1:6">
      <c r="A459" s="39">
        <v>25</v>
      </c>
      <c r="B459" s="41" t="s">
        <v>509</v>
      </c>
      <c r="C459" s="45" t="s">
        <v>481</v>
      </c>
      <c r="D459" s="42">
        <v>800</v>
      </c>
      <c r="E459" s="42">
        <v>160</v>
      </c>
      <c r="F459" s="39" t="s">
        <v>16</v>
      </c>
    </row>
    <row r="460" s="2" customFormat="1" ht="32" customHeight="1" spans="1:6">
      <c r="A460" s="39">
        <v>26</v>
      </c>
      <c r="B460" s="41" t="s">
        <v>510</v>
      </c>
      <c r="C460" s="45" t="s">
        <v>455</v>
      </c>
      <c r="D460" s="42">
        <v>720</v>
      </c>
      <c r="E460" s="42">
        <v>144</v>
      </c>
      <c r="F460" s="39" t="s">
        <v>16</v>
      </c>
    </row>
    <row r="461" s="2" customFormat="1" ht="32" customHeight="1" spans="1:6">
      <c r="A461" s="39">
        <v>27</v>
      </c>
      <c r="B461" s="41" t="s">
        <v>511</v>
      </c>
      <c r="C461" s="45" t="s">
        <v>496</v>
      </c>
      <c r="D461" s="42">
        <v>1200</v>
      </c>
      <c r="E461" s="42">
        <v>240</v>
      </c>
      <c r="F461" s="39" t="s">
        <v>16</v>
      </c>
    </row>
    <row r="462" s="2" customFormat="1" ht="32" customHeight="1" spans="1:6">
      <c r="A462" s="39">
        <v>28</v>
      </c>
      <c r="B462" s="41" t="s">
        <v>512</v>
      </c>
      <c r="C462" s="45" t="s">
        <v>496</v>
      </c>
      <c r="D462" s="42">
        <v>1200</v>
      </c>
      <c r="E462" s="42">
        <v>240</v>
      </c>
      <c r="F462" s="39" t="s">
        <v>16</v>
      </c>
    </row>
    <row r="463" s="2" customFormat="1" ht="32" customHeight="1" spans="1:6">
      <c r="A463" s="39">
        <v>29</v>
      </c>
      <c r="B463" s="41" t="s">
        <v>513</v>
      </c>
      <c r="C463" s="45" t="s">
        <v>496</v>
      </c>
      <c r="D463" s="42">
        <v>1200</v>
      </c>
      <c r="E463" s="42">
        <v>240</v>
      </c>
      <c r="F463" s="39" t="s">
        <v>16</v>
      </c>
    </row>
    <row r="464" s="2" customFormat="1" ht="32" customHeight="1" spans="1:6">
      <c r="A464" s="39">
        <v>30</v>
      </c>
      <c r="B464" s="41" t="s">
        <v>514</v>
      </c>
      <c r="C464" s="45" t="s">
        <v>496</v>
      </c>
      <c r="D464" s="42">
        <v>720</v>
      </c>
      <c r="E464" s="42">
        <v>144</v>
      </c>
      <c r="F464" s="39" t="s">
        <v>16</v>
      </c>
    </row>
    <row r="465" s="2" customFormat="1" ht="32" customHeight="1" spans="1:6">
      <c r="A465" s="39">
        <v>31</v>
      </c>
      <c r="B465" s="41" t="s">
        <v>515</v>
      </c>
      <c r="C465" s="45" t="s">
        <v>496</v>
      </c>
      <c r="D465" s="42">
        <v>960</v>
      </c>
      <c r="E465" s="42">
        <v>384</v>
      </c>
      <c r="F465" s="39" t="s">
        <v>16</v>
      </c>
    </row>
    <row r="466" s="2" customFormat="1" ht="32" customHeight="1" spans="1:6">
      <c r="A466" s="39">
        <v>32</v>
      </c>
      <c r="B466" s="41" t="s">
        <v>516</v>
      </c>
      <c r="C466" s="45" t="s">
        <v>457</v>
      </c>
      <c r="D466" s="42">
        <v>1200</v>
      </c>
      <c r="E466" s="42">
        <v>318</v>
      </c>
      <c r="F466" s="39" t="s">
        <v>16</v>
      </c>
    </row>
    <row r="467" s="14" customFormat="1" ht="30" customHeight="1" spans="1:6">
      <c r="A467" s="66" t="s">
        <v>71</v>
      </c>
      <c r="B467" s="54" t="s">
        <v>72</v>
      </c>
      <c r="C467" s="43"/>
      <c r="D467" s="67">
        <f>SUM(D468:D471)</f>
        <v>24798.27</v>
      </c>
      <c r="E467" s="67">
        <f>SUM(E468:E471)</f>
        <v>12738.27</v>
      </c>
      <c r="F467" s="67"/>
    </row>
    <row r="468" s="14" customFormat="1" ht="30" customHeight="1" spans="1:6">
      <c r="A468" s="39">
        <v>1</v>
      </c>
      <c r="B468" s="41" t="s">
        <v>517</v>
      </c>
      <c r="C468" s="39" t="s">
        <v>461</v>
      </c>
      <c r="D468" s="42">
        <v>12752.77</v>
      </c>
      <c r="E468" s="58">
        <v>6542.77</v>
      </c>
      <c r="F468" s="50" t="s">
        <v>16</v>
      </c>
    </row>
    <row r="469" s="14" customFormat="1" ht="30" customHeight="1" spans="1:6">
      <c r="A469" s="39">
        <v>2</v>
      </c>
      <c r="B469" s="41" t="s">
        <v>518</v>
      </c>
      <c r="C469" s="39" t="s">
        <v>463</v>
      </c>
      <c r="D469" s="42">
        <v>6218.5</v>
      </c>
      <c r="E469" s="58">
        <v>2848.5</v>
      </c>
      <c r="F469" s="50" t="s">
        <v>16</v>
      </c>
    </row>
    <row r="470" s="14" customFormat="1" ht="29" customHeight="1" spans="1:6">
      <c r="A470" s="39">
        <v>3</v>
      </c>
      <c r="B470" s="41" t="s">
        <v>519</v>
      </c>
      <c r="C470" s="39" t="s">
        <v>447</v>
      </c>
      <c r="D470" s="42">
        <v>3299</v>
      </c>
      <c r="E470" s="58">
        <v>1679</v>
      </c>
      <c r="F470" s="50" t="s">
        <v>16</v>
      </c>
    </row>
    <row r="471" s="14" customFormat="1" ht="30" customHeight="1" spans="1:6">
      <c r="A471" s="39">
        <v>4</v>
      </c>
      <c r="B471" s="41" t="s">
        <v>520</v>
      </c>
      <c r="C471" s="39" t="s">
        <v>457</v>
      </c>
      <c r="D471" s="42">
        <v>2528</v>
      </c>
      <c r="E471" s="58">
        <v>1668</v>
      </c>
      <c r="F471" s="50" t="s">
        <v>16</v>
      </c>
    </row>
    <row r="472" s="14" customFormat="1" ht="30" customHeight="1" spans="1:6">
      <c r="A472" s="66" t="s">
        <v>104</v>
      </c>
      <c r="B472" s="54" t="s">
        <v>105</v>
      </c>
      <c r="C472" s="39"/>
      <c r="D472" s="67">
        <f>SUM(D473:D475)</f>
        <v>100279.14</v>
      </c>
      <c r="E472" s="67">
        <f>SUM(E473:E475)</f>
        <v>27810</v>
      </c>
      <c r="F472" s="67"/>
    </row>
    <row r="473" s="14" customFormat="1" ht="30" customHeight="1" spans="1:6">
      <c r="A473" s="39">
        <v>1</v>
      </c>
      <c r="B473" s="41" t="s">
        <v>521</v>
      </c>
      <c r="C473" s="39" t="s">
        <v>447</v>
      </c>
      <c r="D473" s="42">
        <v>37671.14</v>
      </c>
      <c r="E473" s="39">
        <v>2000</v>
      </c>
      <c r="F473" s="39" t="s">
        <v>16</v>
      </c>
    </row>
    <row r="474" s="14" customFormat="1" ht="30" customHeight="1" spans="1:6">
      <c r="A474" s="39">
        <v>2</v>
      </c>
      <c r="B474" s="41" t="s">
        <v>522</v>
      </c>
      <c r="C474" s="39" t="s">
        <v>453</v>
      </c>
      <c r="D474" s="39">
        <v>28610</v>
      </c>
      <c r="E474" s="58">
        <v>13610</v>
      </c>
      <c r="F474" s="39" t="s">
        <v>16</v>
      </c>
    </row>
    <row r="475" s="14" customFormat="1" ht="30" customHeight="1" spans="1:6">
      <c r="A475" s="39">
        <v>3</v>
      </c>
      <c r="B475" s="41" t="s">
        <v>523</v>
      </c>
      <c r="C475" s="39" t="s">
        <v>524</v>
      </c>
      <c r="D475" s="58">
        <v>33998</v>
      </c>
      <c r="E475" s="58">
        <v>12200</v>
      </c>
      <c r="F475" s="39" t="s">
        <v>16</v>
      </c>
    </row>
    <row r="476" s="14" customFormat="1" ht="30" customHeight="1" spans="1:6">
      <c r="A476" s="43" t="s">
        <v>121</v>
      </c>
      <c r="B476" s="54" t="s">
        <v>122</v>
      </c>
      <c r="C476" s="39"/>
      <c r="D476" s="67">
        <f>SUM(D477:D483)</f>
        <v>757725.76</v>
      </c>
      <c r="E476" s="67">
        <f>SUM(E477:E484)</f>
        <v>127000</v>
      </c>
      <c r="F476" s="67"/>
    </row>
    <row r="477" s="14" customFormat="1" ht="30" customHeight="1" spans="1:6">
      <c r="A477" s="39">
        <v>1</v>
      </c>
      <c r="B477" s="41" t="s">
        <v>525</v>
      </c>
      <c r="C477" s="39" t="s">
        <v>463</v>
      </c>
      <c r="D477" s="42">
        <v>151332.9</v>
      </c>
      <c r="E477" s="39">
        <v>36000</v>
      </c>
      <c r="F477" s="39" t="s">
        <v>16</v>
      </c>
    </row>
    <row r="478" s="14" customFormat="1" ht="30" customHeight="1" spans="1:6">
      <c r="A478" s="39">
        <v>2</v>
      </c>
      <c r="B478" s="41" t="s">
        <v>526</v>
      </c>
      <c r="C478" s="39" t="s">
        <v>496</v>
      </c>
      <c r="D478" s="42">
        <v>114224</v>
      </c>
      <c r="E478" s="50">
        <v>20000</v>
      </c>
      <c r="F478" s="39" t="s">
        <v>16</v>
      </c>
    </row>
    <row r="479" s="14" customFormat="1" ht="30" customHeight="1" spans="1:6">
      <c r="A479" s="39">
        <v>3</v>
      </c>
      <c r="B479" s="41" t="s">
        <v>527</v>
      </c>
      <c r="C479" s="39" t="s">
        <v>447</v>
      </c>
      <c r="D479" s="42">
        <v>63968.86</v>
      </c>
      <c r="E479" s="39">
        <v>30000</v>
      </c>
      <c r="F479" s="39" t="s">
        <v>16</v>
      </c>
    </row>
    <row r="480" s="14" customFormat="1" ht="30" customHeight="1" spans="1:6">
      <c r="A480" s="39">
        <v>4</v>
      </c>
      <c r="B480" s="41" t="s">
        <v>528</v>
      </c>
      <c r="C480" s="39" t="s">
        <v>481</v>
      </c>
      <c r="D480" s="42">
        <v>23000</v>
      </c>
      <c r="E480" s="39">
        <v>5000</v>
      </c>
      <c r="F480" s="39" t="s">
        <v>16</v>
      </c>
    </row>
    <row r="481" s="14" customFormat="1" ht="30" customHeight="1" spans="1:6">
      <c r="A481" s="39">
        <v>5</v>
      </c>
      <c r="B481" s="41" t="s">
        <v>529</v>
      </c>
      <c r="C481" s="39" t="s">
        <v>457</v>
      </c>
      <c r="D481" s="39">
        <v>2500</v>
      </c>
      <c r="E481" s="39">
        <v>500</v>
      </c>
      <c r="F481" s="39" t="s">
        <v>16</v>
      </c>
    </row>
    <row r="482" s="14" customFormat="1" ht="30" customHeight="1" spans="1:6">
      <c r="A482" s="39">
        <v>6</v>
      </c>
      <c r="B482" s="41" t="s">
        <v>530</v>
      </c>
      <c r="C482" s="39" t="s">
        <v>467</v>
      </c>
      <c r="D482" s="42">
        <v>110000</v>
      </c>
      <c r="E482" s="58">
        <v>30000</v>
      </c>
      <c r="F482" s="39" t="s">
        <v>24</v>
      </c>
    </row>
    <row r="483" s="14" customFormat="1" ht="30" customHeight="1" spans="1:6">
      <c r="A483" s="39">
        <v>7</v>
      </c>
      <c r="B483" s="41" t="s">
        <v>531</v>
      </c>
      <c r="C483" s="39" t="s">
        <v>479</v>
      </c>
      <c r="D483" s="50">
        <v>292700</v>
      </c>
      <c r="E483" s="39">
        <v>5000</v>
      </c>
      <c r="F483" s="39" t="s">
        <v>24</v>
      </c>
    </row>
    <row r="484" s="14" customFormat="1" ht="30" customHeight="1" spans="1:6">
      <c r="A484" s="39">
        <v>8</v>
      </c>
      <c r="B484" s="41" t="s">
        <v>532</v>
      </c>
      <c r="C484" s="39" t="s">
        <v>467</v>
      </c>
      <c r="D484" s="50">
        <v>45000</v>
      </c>
      <c r="E484" s="39">
        <v>500</v>
      </c>
      <c r="F484" s="39" t="s">
        <v>24</v>
      </c>
    </row>
    <row r="485" s="14" customFormat="1" ht="30" customHeight="1" spans="1:6">
      <c r="A485" s="43" t="s">
        <v>130</v>
      </c>
      <c r="B485" s="54" t="s">
        <v>131</v>
      </c>
      <c r="C485" s="39"/>
      <c r="D485" s="67">
        <f>SUM(D486:D488)</f>
        <v>578955.01</v>
      </c>
      <c r="E485" s="67">
        <f>SUM(E486:E489)</f>
        <v>111000</v>
      </c>
      <c r="F485" s="67"/>
    </row>
    <row r="486" s="14" customFormat="1" ht="30" customHeight="1" spans="1:6">
      <c r="A486" s="39">
        <v>1</v>
      </c>
      <c r="B486" s="41" t="s">
        <v>533</v>
      </c>
      <c r="C486" s="39" t="s">
        <v>534</v>
      </c>
      <c r="D486" s="50">
        <v>511217</v>
      </c>
      <c r="E486" s="58">
        <v>80000</v>
      </c>
      <c r="F486" s="42" t="s">
        <v>16</v>
      </c>
    </row>
    <row r="487" s="14" customFormat="1" ht="30" customHeight="1" spans="1:6">
      <c r="A487" s="39">
        <v>2</v>
      </c>
      <c r="B487" s="41" t="s">
        <v>535</v>
      </c>
      <c r="C487" s="39" t="s">
        <v>536</v>
      </c>
      <c r="D487" s="50">
        <v>21043</v>
      </c>
      <c r="E487" s="58">
        <v>10000</v>
      </c>
      <c r="F487" s="42" t="s">
        <v>16</v>
      </c>
    </row>
    <row r="488" s="14" customFormat="1" ht="28.5" spans="1:6">
      <c r="A488" s="39">
        <v>3</v>
      </c>
      <c r="B488" s="41" t="s">
        <v>537</v>
      </c>
      <c r="C488" s="39" t="s">
        <v>459</v>
      </c>
      <c r="D488" s="42">
        <v>46695.01</v>
      </c>
      <c r="E488" s="39">
        <v>20000</v>
      </c>
      <c r="F488" s="42" t="s">
        <v>16</v>
      </c>
    </row>
    <row r="489" s="14" customFormat="1" ht="30" customHeight="1" spans="1:6">
      <c r="A489" s="39">
        <v>4</v>
      </c>
      <c r="B489" s="41" t="s">
        <v>538</v>
      </c>
      <c r="C489" s="39" t="s">
        <v>539</v>
      </c>
      <c r="D489" s="39">
        <v>50500</v>
      </c>
      <c r="E489" s="39">
        <v>1000</v>
      </c>
      <c r="F489" s="39" t="s">
        <v>18</v>
      </c>
    </row>
    <row r="490" s="14" customFormat="1" ht="30" customHeight="1" spans="1:6">
      <c r="A490" s="43" t="s">
        <v>143</v>
      </c>
      <c r="B490" s="54" t="s">
        <v>144</v>
      </c>
      <c r="C490" s="39"/>
      <c r="D490" s="67">
        <f>SUM(D491:D500)</f>
        <v>668442.61</v>
      </c>
      <c r="E490" s="67">
        <f>SUM(E491:E500)</f>
        <v>40000</v>
      </c>
      <c r="F490" s="67"/>
    </row>
    <row r="491" s="14" customFormat="1" ht="30" customHeight="1" spans="1:6">
      <c r="A491" s="39">
        <v>1</v>
      </c>
      <c r="B491" s="41" t="s">
        <v>540</v>
      </c>
      <c r="C491" s="39" t="s">
        <v>455</v>
      </c>
      <c r="D491" s="42">
        <v>110050.64</v>
      </c>
      <c r="E491" s="39">
        <v>3000</v>
      </c>
      <c r="F491" s="39" t="s">
        <v>16</v>
      </c>
    </row>
    <row r="492" s="14" customFormat="1" ht="30" customHeight="1" spans="1:6">
      <c r="A492" s="39">
        <v>2</v>
      </c>
      <c r="B492" s="41" t="s">
        <v>541</v>
      </c>
      <c r="C492" s="39" t="s">
        <v>447</v>
      </c>
      <c r="D492" s="39">
        <v>58820</v>
      </c>
      <c r="E492" s="39">
        <v>4000</v>
      </c>
      <c r="F492" s="39" t="s">
        <v>16</v>
      </c>
    </row>
    <row r="493" s="14" customFormat="1" ht="30" customHeight="1" spans="1:6">
      <c r="A493" s="39">
        <v>3</v>
      </c>
      <c r="B493" s="41" t="s">
        <v>542</v>
      </c>
      <c r="C493" s="39" t="s">
        <v>463</v>
      </c>
      <c r="D493" s="39">
        <v>78000</v>
      </c>
      <c r="E493" s="39">
        <v>8000</v>
      </c>
      <c r="F493" s="39" t="s">
        <v>16</v>
      </c>
    </row>
    <row r="494" s="14" customFormat="1" ht="30" customHeight="1" spans="1:6">
      <c r="A494" s="39">
        <v>4</v>
      </c>
      <c r="B494" s="41" t="s">
        <v>543</v>
      </c>
      <c r="C494" s="39" t="s">
        <v>457</v>
      </c>
      <c r="D494" s="39">
        <v>36389</v>
      </c>
      <c r="E494" s="39">
        <v>3000</v>
      </c>
      <c r="F494" s="39" t="s">
        <v>16</v>
      </c>
    </row>
    <row r="495" s="14" customFormat="1" ht="30" customHeight="1" spans="1:6">
      <c r="A495" s="39">
        <v>5</v>
      </c>
      <c r="B495" s="41" t="s">
        <v>544</v>
      </c>
      <c r="C495" s="39" t="s">
        <v>467</v>
      </c>
      <c r="D495" s="42">
        <v>6630.37</v>
      </c>
      <c r="E495" s="58">
        <v>3000</v>
      </c>
      <c r="F495" s="39" t="s">
        <v>16</v>
      </c>
    </row>
    <row r="496" s="14" customFormat="1" ht="30" customHeight="1" spans="1:6">
      <c r="A496" s="39">
        <v>6</v>
      </c>
      <c r="B496" s="41" t="s">
        <v>545</v>
      </c>
      <c r="C496" s="39" t="s">
        <v>481</v>
      </c>
      <c r="D496" s="58">
        <v>103562</v>
      </c>
      <c r="E496" s="39">
        <v>3500</v>
      </c>
      <c r="F496" s="39" t="s">
        <v>16</v>
      </c>
    </row>
    <row r="497" s="14" customFormat="1" ht="30" customHeight="1" spans="1:6">
      <c r="A497" s="39">
        <v>7</v>
      </c>
      <c r="B497" s="41" t="s">
        <v>546</v>
      </c>
      <c r="C497" s="39" t="s">
        <v>496</v>
      </c>
      <c r="D497" s="58">
        <v>85000</v>
      </c>
      <c r="E497" s="39">
        <v>4500</v>
      </c>
      <c r="F497" s="39" t="s">
        <v>16</v>
      </c>
    </row>
    <row r="498" s="14" customFormat="1" ht="30" customHeight="1" spans="1:6">
      <c r="A498" s="39">
        <v>8</v>
      </c>
      <c r="B498" s="41" t="s">
        <v>547</v>
      </c>
      <c r="C498" s="39" t="s">
        <v>479</v>
      </c>
      <c r="D498" s="50">
        <v>72079</v>
      </c>
      <c r="E498" s="39">
        <v>5200</v>
      </c>
      <c r="F498" s="39" t="s">
        <v>16</v>
      </c>
    </row>
    <row r="499" s="14" customFormat="1" ht="30" customHeight="1" spans="1:6">
      <c r="A499" s="39">
        <v>9</v>
      </c>
      <c r="B499" s="41" t="s">
        <v>548</v>
      </c>
      <c r="C499" s="39" t="s">
        <v>461</v>
      </c>
      <c r="D499" s="73">
        <v>100316</v>
      </c>
      <c r="E499" s="58">
        <v>4000</v>
      </c>
      <c r="F499" s="39" t="s">
        <v>16</v>
      </c>
    </row>
    <row r="500" s="14" customFormat="1" ht="30" customHeight="1" spans="1:6">
      <c r="A500" s="39">
        <v>10</v>
      </c>
      <c r="B500" s="41" t="s">
        <v>549</v>
      </c>
      <c r="C500" s="39" t="s">
        <v>459</v>
      </c>
      <c r="D500" s="42">
        <v>17595.6</v>
      </c>
      <c r="E500" s="39">
        <v>1800</v>
      </c>
      <c r="F500" s="39" t="s">
        <v>16</v>
      </c>
    </row>
    <row r="501" s="15" customFormat="1" ht="32" customHeight="1" spans="1:6">
      <c r="A501" s="43" t="s">
        <v>550</v>
      </c>
      <c r="B501" s="54" t="s">
        <v>551</v>
      </c>
      <c r="C501" s="74"/>
      <c r="D501" s="75">
        <f>SUM(D502,D515,D522,D585,D589,D614,D621)</f>
        <v>5866889.84</v>
      </c>
      <c r="E501" s="75">
        <f>SUM(E502,E515,E522,E585,E589,E614,E621)</f>
        <v>421551</v>
      </c>
      <c r="F501" s="74"/>
    </row>
    <row r="502" s="15" customFormat="1" ht="32" customHeight="1" spans="1:6">
      <c r="A502" s="76" t="s">
        <v>12</v>
      </c>
      <c r="B502" s="77" t="s">
        <v>13</v>
      </c>
      <c r="C502" s="74"/>
      <c r="D502" s="75">
        <f>SUM(D503:D514)</f>
        <v>241569.5</v>
      </c>
      <c r="E502" s="74">
        <f>SUM(E503:E514)</f>
        <v>81260</v>
      </c>
      <c r="F502" s="74"/>
    </row>
    <row r="503" s="16" customFormat="1" ht="32" customHeight="1" spans="1:6">
      <c r="A503" s="39">
        <v>1</v>
      </c>
      <c r="B503" s="78" t="s">
        <v>552</v>
      </c>
      <c r="C503" s="79" t="s">
        <v>553</v>
      </c>
      <c r="D503" s="79">
        <v>11594</v>
      </c>
      <c r="E503" s="79">
        <v>9000</v>
      </c>
      <c r="F503" s="79" t="s">
        <v>24</v>
      </c>
    </row>
    <row r="504" s="16" customFormat="1" ht="32" customHeight="1" spans="1:6">
      <c r="A504" s="39">
        <v>2</v>
      </c>
      <c r="B504" s="78" t="s">
        <v>554</v>
      </c>
      <c r="C504" s="79" t="s">
        <v>555</v>
      </c>
      <c r="D504" s="79">
        <v>10828</v>
      </c>
      <c r="E504" s="79">
        <v>8000</v>
      </c>
      <c r="F504" s="79" t="s">
        <v>24</v>
      </c>
    </row>
    <row r="505" s="16" customFormat="1" ht="32" customHeight="1" spans="1:6">
      <c r="A505" s="39">
        <v>3</v>
      </c>
      <c r="B505" s="78" t="s">
        <v>556</v>
      </c>
      <c r="C505" s="79" t="s">
        <v>557</v>
      </c>
      <c r="D505" s="79">
        <v>21164</v>
      </c>
      <c r="E505" s="79">
        <v>17000</v>
      </c>
      <c r="F505" s="79" t="s">
        <v>24</v>
      </c>
    </row>
    <row r="506" s="16" customFormat="1" ht="32" customHeight="1" spans="1:6">
      <c r="A506" s="39">
        <v>4</v>
      </c>
      <c r="B506" s="78" t="s">
        <v>558</v>
      </c>
      <c r="C506" s="79" t="s">
        <v>559</v>
      </c>
      <c r="D506" s="79">
        <v>6472</v>
      </c>
      <c r="E506" s="79">
        <v>5500</v>
      </c>
      <c r="F506" s="79" t="s">
        <v>24</v>
      </c>
    </row>
    <row r="507" s="16" customFormat="1" ht="32" customHeight="1" spans="1:6">
      <c r="A507" s="39">
        <v>5</v>
      </c>
      <c r="B507" s="78" t="s">
        <v>560</v>
      </c>
      <c r="C507" s="79" t="s">
        <v>553</v>
      </c>
      <c r="D507" s="79">
        <v>3148</v>
      </c>
      <c r="E507" s="79">
        <v>2500</v>
      </c>
      <c r="F507" s="79" t="s">
        <v>24</v>
      </c>
    </row>
    <row r="508" s="16" customFormat="1" ht="32" customHeight="1" spans="1:6">
      <c r="A508" s="39">
        <v>6</v>
      </c>
      <c r="B508" s="78" t="s">
        <v>561</v>
      </c>
      <c r="C508" s="79" t="s">
        <v>562</v>
      </c>
      <c r="D508" s="79">
        <v>12212</v>
      </c>
      <c r="E508" s="79">
        <v>10000</v>
      </c>
      <c r="F508" s="79" t="s">
        <v>24</v>
      </c>
    </row>
    <row r="509" s="16" customFormat="1" ht="32" customHeight="1" spans="1:6">
      <c r="A509" s="39">
        <v>7</v>
      </c>
      <c r="B509" s="78" t="s">
        <v>563</v>
      </c>
      <c r="C509" s="79" t="s">
        <v>564</v>
      </c>
      <c r="D509" s="79">
        <v>14866</v>
      </c>
      <c r="E509" s="79">
        <v>13000</v>
      </c>
      <c r="F509" s="79" t="s">
        <v>24</v>
      </c>
    </row>
    <row r="510" s="17" customFormat="1" ht="32" customHeight="1" spans="1:6">
      <c r="A510" s="39">
        <v>8</v>
      </c>
      <c r="B510" s="44" t="s">
        <v>565</v>
      </c>
      <c r="C510" s="39" t="s">
        <v>564</v>
      </c>
      <c r="D510" s="42">
        <v>49970.5</v>
      </c>
      <c r="E510" s="39">
        <v>1260</v>
      </c>
      <c r="F510" s="39" t="s">
        <v>18</v>
      </c>
    </row>
    <row r="511" s="17" customFormat="1" ht="32" customHeight="1" spans="1:6">
      <c r="A511" s="39">
        <v>9</v>
      </c>
      <c r="B511" s="44" t="s">
        <v>566</v>
      </c>
      <c r="C511" s="39" t="s">
        <v>564</v>
      </c>
      <c r="D511" s="39">
        <v>40075</v>
      </c>
      <c r="E511" s="39">
        <v>1000</v>
      </c>
      <c r="F511" s="39" t="s">
        <v>18</v>
      </c>
    </row>
    <row r="512" s="16" customFormat="1" ht="32" customHeight="1" spans="1:6">
      <c r="A512" s="39">
        <v>10</v>
      </c>
      <c r="B512" s="78" t="s">
        <v>567</v>
      </c>
      <c r="C512" s="79" t="s">
        <v>557</v>
      </c>
      <c r="D512" s="79">
        <v>27030</v>
      </c>
      <c r="E512" s="79">
        <v>3000</v>
      </c>
      <c r="F512" s="79" t="s">
        <v>24</v>
      </c>
    </row>
    <row r="513" s="16" customFormat="1" ht="32" customHeight="1" spans="1:6">
      <c r="A513" s="39">
        <v>11</v>
      </c>
      <c r="B513" s="78" t="s">
        <v>568</v>
      </c>
      <c r="C513" s="79" t="s">
        <v>569</v>
      </c>
      <c r="D513" s="79">
        <v>24000</v>
      </c>
      <c r="E513" s="79">
        <v>1000</v>
      </c>
      <c r="F513" s="79" t="s">
        <v>24</v>
      </c>
    </row>
    <row r="514" s="16" customFormat="1" ht="32" customHeight="1" spans="1:6">
      <c r="A514" s="39">
        <v>12</v>
      </c>
      <c r="B514" s="78" t="s">
        <v>570</v>
      </c>
      <c r="C514" s="79" t="s">
        <v>569</v>
      </c>
      <c r="D514" s="79">
        <v>20210</v>
      </c>
      <c r="E514" s="79">
        <v>10000</v>
      </c>
      <c r="F514" s="79" t="s">
        <v>16</v>
      </c>
    </row>
    <row r="515" s="16" customFormat="1" ht="32" customHeight="1" spans="1:6">
      <c r="A515" s="43" t="s">
        <v>49</v>
      </c>
      <c r="B515" s="80" t="s">
        <v>50</v>
      </c>
      <c r="C515" s="74"/>
      <c r="D515" s="74">
        <f>SUM(D516:D521)</f>
        <v>24280</v>
      </c>
      <c r="E515" s="74">
        <v>6684</v>
      </c>
      <c r="F515" s="74"/>
    </row>
    <row r="516" s="16" customFormat="1" ht="32" customHeight="1" spans="1:6">
      <c r="A516" s="39">
        <v>1</v>
      </c>
      <c r="B516" s="78" t="s">
        <v>571</v>
      </c>
      <c r="C516" s="79" t="s">
        <v>553</v>
      </c>
      <c r="D516" s="79">
        <v>1920</v>
      </c>
      <c r="E516" s="79">
        <v>384</v>
      </c>
      <c r="F516" s="79" t="s">
        <v>16</v>
      </c>
    </row>
    <row r="517" s="16" customFormat="1" ht="32" customHeight="1" spans="1:6">
      <c r="A517" s="39">
        <v>2</v>
      </c>
      <c r="B517" s="78" t="s">
        <v>572</v>
      </c>
      <c r="C517" s="79" t="s">
        <v>562</v>
      </c>
      <c r="D517" s="79">
        <v>3000</v>
      </c>
      <c r="E517" s="79">
        <v>800</v>
      </c>
      <c r="F517" s="79" t="s">
        <v>16</v>
      </c>
    </row>
    <row r="518" s="16" customFormat="1" ht="32" customHeight="1" spans="1:6">
      <c r="A518" s="39">
        <v>3</v>
      </c>
      <c r="B518" s="78" t="s">
        <v>573</v>
      </c>
      <c r="C518" s="79" t="s">
        <v>557</v>
      </c>
      <c r="D518" s="79">
        <v>4400</v>
      </c>
      <c r="E518" s="79">
        <v>1320</v>
      </c>
      <c r="F518" s="79" t="s">
        <v>16</v>
      </c>
    </row>
    <row r="519" s="16" customFormat="1" ht="32" customHeight="1" spans="1:6">
      <c r="A519" s="39">
        <v>4</v>
      </c>
      <c r="B519" s="78" t="s">
        <v>574</v>
      </c>
      <c r="C519" s="79" t="s">
        <v>559</v>
      </c>
      <c r="D519" s="79">
        <v>7440</v>
      </c>
      <c r="E519" s="79">
        <v>2316</v>
      </c>
      <c r="F519" s="79" t="s">
        <v>16</v>
      </c>
    </row>
    <row r="520" s="16" customFormat="1" ht="32" customHeight="1" spans="1:6">
      <c r="A520" s="39">
        <v>5</v>
      </c>
      <c r="B520" s="78" t="s">
        <v>575</v>
      </c>
      <c r="C520" s="79" t="s">
        <v>569</v>
      </c>
      <c r="D520" s="79">
        <v>5520</v>
      </c>
      <c r="E520" s="79">
        <v>1464</v>
      </c>
      <c r="F520" s="79" t="s">
        <v>16</v>
      </c>
    </row>
    <row r="521" s="16" customFormat="1" ht="32" customHeight="1" spans="1:6">
      <c r="A521" s="39">
        <v>6</v>
      </c>
      <c r="B521" s="78" t="s">
        <v>576</v>
      </c>
      <c r="C521" s="79" t="s">
        <v>555</v>
      </c>
      <c r="D521" s="79">
        <v>2000</v>
      </c>
      <c r="E521" s="79">
        <v>400</v>
      </c>
      <c r="F521" s="79" t="s">
        <v>16</v>
      </c>
    </row>
    <row r="522" s="16" customFormat="1" ht="32" customHeight="1" spans="1:6">
      <c r="A522" s="43" t="s">
        <v>71</v>
      </c>
      <c r="B522" s="80" t="s">
        <v>72</v>
      </c>
      <c r="C522" s="74"/>
      <c r="D522" s="75">
        <f>SUM(D523:D584)</f>
        <v>420729.65</v>
      </c>
      <c r="E522" s="75">
        <f>SUM(E523:E584)</f>
        <v>124003</v>
      </c>
      <c r="F522" s="74"/>
    </row>
    <row r="523" s="16" customFormat="1" ht="32" customHeight="1" spans="1:6">
      <c r="A523" s="39">
        <v>1</v>
      </c>
      <c r="B523" s="78" t="s">
        <v>577</v>
      </c>
      <c r="C523" s="79" t="s">
        <v>553</v>
      </c>
      <c r="D523" s="79">
        <v>2994</v>
      </c>
      <c r="E523" s="79">
        <v>2500</v>
      </c>
      <c r="F523" s="79" t="s">
        <v>18</v>
      </c>
    </row>
    <row r="524" s="16" customFormat="1" ht="32" customHeight="1" spans="1:6">
      <c r="A524" s="39">
        <v>2</v>
      </c>
      <c r="B524" s="78" t="s">
        <v>578</v>
      </c>
      <c r="C524" s="79" t="s">
        <v>553</v>
      </c>
      <c r="D524" s="79">
        <v>2900</v>
      </c>
      <c r="E524" s="79">
        <v>2000</v>
      </c>
      <c r="F524" s="79" t="s">
        <v>24</v>
      </c>
    </row>
    <row r="525" s="16" customFormat="1" ht="32" customHeight="1" spans="1:6">
      <c r="A525" s="39">
        <v>3</v>
      </c>
      <c r="B525" s="78" t="s">
        <v>579</v>
      </c>
      <c r="C525" s="79" t="s">
        <v>553</v>
      </c>
      <c r="D525" s="79">
        <v>16000</v>
      </c>
      <c r="E525" s="79">
        <v>12000</v>
      </c>
      <c r="F525" s="79" t="s">
        <v>18</v>
      </c>
    </row>
    <row r="526" s="16" customFormat="1" ht="32" customHeight="1" spans="1:6">
      <c r="A526" s="39">
        <v>4</v>
      </c>
      <c r="B526" s="78" t="s">
        <v>580</v>
      </c>
      <c r="C526" s="79" t="s">
        <v>553</v>
      </c>
      <c r="D526" s="79">
        <v>3200</v>
      </c>
      <c r="E526" s="79">
        <v>3200</v>
      </c>
      <c r="F526" s="79" t="s">
        <v>24</v>
      </c>
    </row>
    <row r="527" s="16" customFormat="1" ht="32" customHeight="1" spans="1:6">
      <c r="A527" s="39">
        <v>5</v>
      </c>
      <c r="B527" s="78" t="s">
        <v>581</v>
      </c>
      <c r="C527" s="79" t="s">
        <v>553</v>
      </c>
      <c r="D527" s="79">
        <v>5560</v>
      </c>
      <c r="E527" s="79">
        <v>5560</v>
      </c>
      <c r="F527" s="79" t="s">
        <v>24</v>
      </c>
    </row>
    <row r="528" s="17" customFormat="1" ht="32" customHeight="1" spans="1:6">
      <c r="A528" s="39">
        <v>6</v>
      </c>
      <c r="B528" s="41" t="s">
        <v>582</v>
      </c>
      <c r="C528" s="39" t="s">
        <v>564</v>
      </c>
      <c r="D528" s="39">
        <v>163057</v>
      </c>
      <c r="E528" s="39">
        <v>46978</v>
      </c>
      <c r="F528" s="39" t="s">
        <v>16</v>
      </c>
    </row>
    <row r="529" s="16" customFormat="1" ht="32" customHeight="1" spans="1:6">
      <c r="A529" s="39">
        <v>7</v>
      </c>
      <c r="B529" s="78" t="s">
        <v>583</v>
      </c>
      <c r="C529" s="79" t="s">
        <v>557</v>
      </c>
      <c r="D529" s="79">
        <v>1788</v>
      </c>
      <c r="E529" s="79">
        <v>1788</v>
      </c>
      <c r="F529" s="79" t="s">
        <v>24</v>
      </c>
    </row>
    <row r="530" s="16" customFormat="1" ht="32" customHeight="1" spans="1:6">
      <c r="A530" s="39">
        <v>8</v>
      </c>
      <c r="B530" s="78" t="s">
        <v>584</v>
      </c>
      <c r="C530" s="79" t="s">
        <v>557</v>
      </c>
      <c r="D530" s="79">
        <v>2990</v>
      </c>
      <c r="E530" s="79">
        <v>490</v>
      </c>
      <c r="F530" s="79" t="s">
        <v>16</v>
      </c>
    </row>
    <row r="531" s="16" customFormat="1" ht="32" customHeight="1" spans="1:6">
      <c r="A531" s="39">
        <v>9</v>
      </c>
      <c r="B531" s="78" t="s">
        <v>585</v>
      </c>
      <c r="C531" s="79" t="s">
        <v>557</v>
      </c>
      <c r="D531" s="79">
        <v>2904</v>
      </c>
      <c r="E531" s="79">
        <v>404</v>
      </c>
      <c r="F531" s="79" t="s">
        <v>16</v>
      </c>
    </row>
    <row r="532" s="16" customFormat="1" ht="32" customHeight="1" spans="1:6">
      <c r="A532" s="39">
        <v>10</v>
      </c>
      <c r="B532" s="78" t="s">
        <v>586</v>
      </c>
      <c r="C532" s="79" t="s">
        <v>557</v>
      </c>
      <c r="D532" s="79">
        <v>2961</v>
      </c>
      <c r="E532" s="79">
        <v>461</v>
      </c>
      <c r="F532" s="79" t="s">
        <v>16</v>
      </c>
    </row>
    <row r="533" s="16" customFormat="1" ht="32" customHeight="1" spans="1:6">
      <c r="A533" s="39">
        <v>11</v>
      </c>
      <c r="B533" s="78" t="s">
        <v>587</v>
      </c>
      <c r="C533" s="79" t="s">
        <v>557</v>
      </c>
      <c r="D533" s="79">
        <v>2997</v>
      </c>
      <c r="E533" s="79">
        <v>497</v>
      </c>
      <c r="F533" s="79" t="s">
        <v>16</v>
      </c>
    </row>
    <row r="534" s="16" customFormat="1" ht="32" customHeight="1" spans="1:6">
      <c r="A534" s="39">
        <v>12</v>
      </c>
      <c r="B534" s="78" t="s">
        <v>588</v>
      </c>
      <c r="C534" s="79" t="s">
        <v>557</v>
      </c>
      <c r="D534" s="79">
        <v>2998</v>
      </c>
      <c r="E534" s="79">
        <v>498</v>
      </c>
      <c r="F534" s="79" t="s">
        <v>16</v>
      </c>
    </row>
    <row r="535" s="16" customFormat="1" ht="32" customHeight="1" spans="1:6">
      <c r="A535" s="39">
        <v>13</v>
      </c>
      <c r="B535" s="78" t="s">
        <v>589</v>
      </c>
      <c r="C535" s="79" t="s">
        <v>557</v>
      </c>
      <c r="D535" s="79">
        <v>2464</v>
      </c>
      <c r="E535" s="79">
        <v>464</v>
      </c>
      <c r="F535" s="79" t="s">
        <v>16</v>
      </c>
    </row>
    <row r="536" s="16" customFormat="1" ht="32" customHeight="1" spans="1:6">
      <c r="A536" s="39">
        <v>14</v>
      </c>
      <c r="B536" s="78" t="s">
        <v>590</v>
      </c>
      <c r="C536" s="79" t="s">
        <v>557</v>
      </c>
      <c r="D536" s="79">
        <v>3000</v>
      </c>
      <c r="E536" s="79">
        <v>500</v>
      </c>
      <c r="F536" s="79" t="s">
        <v>16</v>
      </c>
    </row>
    <row r="537" s="16" customFormat="1" ht="32" customHeight="1" spans="1:6">
      <c r="A537" s="39">
        <v>15</v>
      </c>
      <c r="B537" s="78" t="s">
        <v>591</v>
      </c>
      <c r="C537" s="79" t="s">
        <v>557</v>
      </c>
      <c r="D537" s="79">
        <v>2993</v>
      </c>
      <c r="E537" s="81">
        <v>500</v>
      </c>
      <c r="F537" s="82" t="s">
        <v>18</v>
      </c>
    </row>
    <row r="538" s="16" customFormat="1" ht="32" customHeight="1" spans="1:6">
      <c r="A538" s="39">
        <v>16</v>
      </c>
      <c r="B538" s="78" t="s">
        <v>592</v>
      </c>
      <c r="C538" s="79" t="s">
        <v>557</v>
      </c>
      <c r="D538" s="79">
        <v>1051</v>
      </c>
      <c r="E538" s="83">
        <v>200</v>
      </c>
      <c r="F538" s="79" t="s">
        <v>18</v>
      </c>
    </row>
    <row r="539" s="16" customFormat="1" ht="32" customHeight="1" spans="1:6">
      <c r="A539" s="39">
        <v>17</v>
      </c>
      <c r="B539" s="78" t="s">
        <v>593</v>
      </c>
      <c r="C539" s="79" t="s">
        <v>557</v>
      </c>
      <c r="D539" s="79">
        <v>2982</v>
      </c>
      <c r="E539" s="83">
        <v>500</v>
      </c>
      <c r="F539" s="79" t="s">
        <v>18</v>
      </c>
    </row>
    <row r="540" s="16" customFormat="1" ht="32" customHeight="1" spans="1:6">
      <c r="A540" s="39">
        <v>18</v>
      </c>
      <c r="B540" s="78" t="s">
        <v>594</v>
      </c>
      <c r="C540" s="79" t="s">
        <v>557</v>
      </c>
      <c r="D540" s="79">
        <v>2996</v>
      </c>
      <c r="E540" s="83">
        <v>500</v>
      </c>
      <c r="F540" s="79" t="s">
        <v>18</v>
      </c>
    </row>
    <row r="541" s="16" customFormat="1" ht="32" customHeight="1" spans="1:6">
      <c r="A541" s="39">
        <v>19</v>
      </c>
      <c r="B541" s="78" t="s">
        <v>595</v>
      </c>
      <c r="C541" s="79" t="s">
        <v>557</v>
      </c>
      <c r="D541" s="79">
        <v>2991</v>
      </c>
      <c r="E541" s="83">
        <v>500</v>
      </c>
      <c r="F541" s="79" t="s">
        <v>18</v>
      </c>
    </row>
    <row r="542" s="16" customFormat="1" ht="32" customHeight="1" spans="1:6">
      <c r="A542" s="39">
        <v>20</v>
      </c>
      <c r="B542" s="78" t="s">
        <v>596</v>
      </c>
      <c r="C542" s="79" t="s">
        <v>557</v>
      </c>
      <c r="D542" s="79">
        <v>2997</v>
      </c>
      <c r="E542" s="83">
        <v>500</v>
      </c>
      <c r="F542" s="79" t="s">
        <v>18</v>
      </c>
    </row>
    <row r="543" s="16" customFormat="1" ht="32" customHeight="1" spans="1:6">
      <c r="A543" s="39">
        <v>21</v>
      </c>
      <c r="B543" s="78" t="s">
        <v>597</v>
      </c>
      <c r="C543" s="79" t="s">
        <v>557</v>
      </c>
      <c r="D543" s="79">
        <v>1455</v>
      </c>
      <c r="E543" s="79">
        <v>200</v>
      </c>
      <c r="F543" s="79" t="s">
        <v>18</v>
      </c>
    </row>
    <row r="544" s="16" customFormat="1" ht="32" customHeight="1" spans="1:6">
      <c r="A544" s="39">
        <v>22</v>
      </c>
      <c r="B544" s="78" t="s">
        <v>598</v>
      </c>
      <c r="C544" s="79" t="s">
        <v>557</v>
      </c>
      <c r="D544" s="79">
        <v>2969</v>
      </c>
      <c r="E544" s="79">
        <v>500</v>
      </c>
      <c r="F544" s="79" t="s">
        <v>18</v>
      </c>
    </row>
    <row r="545" s="16" customFormat="1" ht="32" customHeight="1" spans="1:6">
      <c r="A545" s="39">
        <v>23</v>
      </c>
      <c r="B545" s="78" t="s">
        <v>599</v>
      </c>
      <c r="C545" s="79" t="s">
        <v>557</v>
      </c>
      <c r="D545" s="79">
        <v>2578</v>
      </c>
      <c r="E545" s="79">
        <v>500</v>
      </c>
      <c r="F545" s="79" t="s">
        <v>18</v>
      </c>
    </row>
    <row r="546" s="16" customFormat="1" ht="32" customHeight="1" spans="1:6">
      <c r="A546" s="39">
        <v>24</v>
      </c>
      <c r="B546" s="78" t="s">
        <v>600</v>
      </c>
      <c r="C546" s="79" t="s">
        <v>557</v>
      </c>
      <c r="D546" s="79">
        <v>2997</v>
      </c>
      <c r="E546" s="79">
        <v>500</v>
      </c>
      <c r="F546" s="79" t="s">
        <v>18</v>
      </c>
    </row>
    <row r="547" s="16" customFormat="1" ht="32" customHeight="1" spans="1:6">
      <c r="A547" s="39">
        <v>25</v>
      </c>
      <c r="B547" s="78" t="s">
        <v>601</v>
      </c>
      <c r="C547" s="79" t="s">
        <v>559</v>
      </c>
      <c r="D547" s="79">
        <v>2410</v>
      </c>
      <c r="E547" s="79">
        <v>410</v>
      </c>
      <c r="F547" s="79" t="s">
        <v>16</v>
      </c>
    </row>
    <row r="548" s="16" customFormat="1" ht="32" customHeight="1" spans="1:6">
      <c r="A548" s="39">
        <v>26</v>
      </c>
      <c r="B548" s="78" t="s">
        <v>602</v>
      </c>
      <c r="C548" s="79" t="s">
        <v>559</v>
      </c>
      <c r="D548" s="79">
        <v>2702</v>
      </c>
      <c r="E548" s="79">
        <v>202</v>
      </c>
      <c r="F548" s="79" t="s">
        <v>16</v>
      </c>
    </row>
    <row r="549" s="16" customFormat="1" ht="32" customHeight="1" spans="1:6">
      <c r="A549" s="39">
        <v>27</v>
      </c>
      <c r="B549" s="78" t="s">
        <v>603</v>
      </c>
      <c r="C549" s="79" t="s">
        <v>559</v>
      </c>
      <c r="D549" s="79">
        <v>2815</v>
      </c>
      <c r="E549" s="79">
        <v>315</v>
      </c>
      <c r="F549" s="79" t="s">
        <v>16</v>
      </c>
    </row>
    <row r="550" s="16" customFormat="1" ht="32" customHeight="1" spans="1:6">
      <c r="A550" s="39">
        <v>28</v>
      </c>
      <c r="B550" s="78" t="s">
        <v>604</v>
      </c>
      <c r="C550" s="79" t="s">
        <v>559</v>
      </c>
      <c r="D550" s="79">
        <v>2991</v>
      </c>
      <c r="E550" s="79">
        <v>491</v>
      </c>
      <c r="F550" s="79" t="s">
        <v>16</v>
      </c>
    </row>
    <row r="551" s="16" customFormat="1" ht="32" customHeight="1" spans="1:6">
      <c r="A551" s="39">
        <v>29</v>
      </c>
      <c r="B551" s="78" t="s">
        <v>605</v>
      </c>
      <c r="C551" s="79" t="s">
        <v>559</v>
      </c>
      <c r="D551" s="79">
        <v>2052</v>
      </c>
      <c r="E551" s="79">
        <v>252</v>
      </c>
      <c r="F551" s="79" t="s">
        <v>16</v>
      </c>
    </row>
    <row r="552" s="16" customFormat="1" ht="32" customHeight="1" spans="1:6">
      <c r="A552" s="39">
        <v>30</v>
      </c>
      <c r="B552" s="78" t="s">
        <v>606</v>
      </c>
      <c r="C552" s="79" t="s">
        <v>559</v>
      </c>
      <c r="D552" s="79">
        <v>2996</v>
      </c>
      <c r="E552" s="79">
        <v>496</v>
      </c>
      <c r="F552" s="79" t="s">
        <v>16</v>
      </c>
    </row>
    <row r="553" s="16" customFormat="1" ht="32" customHeight="1" spans="1:6">
      <c r="A553" s="39">
        <v>31</v>
      </c>
      <c r="B553" s="78" t="s">
        <v>607</v>
      </c>
      <c r="C553" s="79" t="s">
        <v>559</v>
      </c>
      <c r="D553" s="79">
        <v>1885</v>
      </c>
      <c r="E553" s="79">
        <v>385</v>
      </c>
      <c r="F553" s="79" t="s">
        <v>16</v>
      </c>
    </row>
    <row r="554" s="16" customFormat="1" ht="32" customHeight="1" spans="1:6">
      <c r="A554" s="39">
        <v>32</v>
      </c>
      <c r="B554" s="78" t="s">
        <v>608</v>
      </c>
      <c r="C554" s="79" t="s">
        <v>559</v>
      </c>
      <c r="D554" s="79">
        <v>2996</v>
      </c>
      <c r="E554" s="79">
        <v>496</v>
      </c>
      <c r="F554" s="79" t="s">
        <v>16</v>
      </c>
    </row>
    <row r="555" s="16" customFormat="1" ht="32" customHeight="1" spans="1:6">
      <c r="A555" s="39">
        <v>33</v>
      </c>
      <c r="B555" s="78" t="s">
        <v>609</v>
      </c>
      <c r="C555" s="79" t="s">
        <v>559</v>
      </c>
      <c r="D555" s="79">
        <v>2408</v>
      </c>
      <c r="E555" s="79">
        <v>408</v>
      </c>
      <c r="F555" s="79" t="s">
        <v>16</v>
      </c>
    </row>
    <row r="556" s="17" customFormat="1" ht="32" customHeight="1" spans="1:6">
      <c r="A556" s="39">
        <v>34</v>
      </c>
      <c r="B556" s="38" t="s">
        <v>610</v>
      </c>
      <c r="C556" s="39" t="s">
        <v>559</v>
      </c>
      <c r="D556" s="37">
        <v>144</v>
      </c>
      <c r="E556" s="37">
        <v>144</v>
      </c>
      <c r="F556" s="39" t="s">
        <v>24</v>
      </c>
    </row>
    <row r="557" s="17" customFormat="1" ht="32" customHeight="1" spans="1:6">
      <c r="A557" s="39">
        <v>35</v>
      </c>
      <c r="B557" s="38" t="s">
        <v>611</v>
      </c>
      <c r="C557" s="39" t="s">
        <v>559</v>
      </c>
      <c r="D557" s="37">
        <v>4052</v>
      </c>
      <c r="E557" s="37">
        <v>2244</v>
      </c>
      <c r="F557" s="39" t="s">
        <v>24</v>
      </c>
    </row>
    <row r="558" s="17" customFormat="1" ht="32" customHeight="1" spans="1:6">
      <c r="A558" s="39">
        <v>36</v>
      </c>
      <c r="B558" s="38" t="s">
        <v>612</v>
      </c>
      <c r="C558" s="39" t="s">
        <v>559</v>
      </c>
      <c r="D558" s="37">
        <v>9072</v>
      </c>
      <c r="E558" s="37">
        <v>5045</v>
      </c>
      <c r="F558" s="39" t="s">
        <v>24</v>
      </c>
    </row>
    <row r="559" s="16" customFormat="1" ht="32" customHeight="1" spans="1:6">
      <c r="A559" s="39">
        <v>37</v>
      </c>
      <c r="B559" s="78" t="s">
        <v>613</v>
      </c>
      <c r="C559" s="79" t="s">
        <v>559</v>
      </c>
      <c r="D559" s="79">
        <v>1400</v>
      </c>
      <c r="E559" s="79">
        <v>1400</v>
      </c>
      <c r="F559" s="79" t="s">
        <v>24</v>
      </c>
    </row>
    <row r="560" s="16" customFormat="1" ht="32" customHeight="1" spans="1:6">
      <c r="A560" s="39">
        <v>38</v>
      </c>
      <c r="B560" s="84" t="s">
        <v>614</v>
      </c>
      <c r="C560" s="39" t="s">
        <v>559</v>
      </c>
      <c r="D560" s="39">
        <v>17870</v>
      </c>
      <c r="E560" s="39">
        <v>1300</v>
      </c>
      <c r="F560" s="39" t="s">
        <v>18</v>
      </c>
    </row>
    <row r="561" s="17" customFormat="1" ht="32" customHeight="1" spans="1:6">
      <c r="A561" s="39">
        <v>39</v>
      </c>
      <c r="B561" s="84" t="s">
        <v>615</v>
      </c>
      <c r="C561" s="85" t="s">
        <v>559</v>
      </c>
      <c r="D561" s="85">
        <v>26000</v>
      </c>
      <c r="E561" s="39">
        <v>8400</v>
      </c>
      <c r="F561" s="39" t="s">
        <v>16</v>
      </c>
    </row>
    <row r="562" s="17" customFormat="1" ht="32" customHeight="1" spans="1:6">
      <c r="A562" s="39">
        <v>40</v>
      </c>
      <c r="B562" s="84" t="s">
        <v>616</v>
      </c>
      <c r="C562" s="85" t="s">
        <v>559</v>
      </c>
      <c r="D562" s="85">
        <v>2500</v>
      </c>
      <c r="E562" s="39">
        <v>2000</v>
      </c>
      <c r="F562" s="39" t="s">
        <v>24</v>
      </c>
    </row>
    <row r="563" s="16" customFormat="1" ht="32" customHeight="1" spans="1:6">
      <c r="A563" s="39">
        <v>41</v>
      </c>
      <c r="B563" s="78" t="s">
        <v>617</v>
      </c>
      <c r="C563" s="79" t="s">
        <v>564</v>
      </c>
      <c r="D563" s="86">
        <v>2953.17</v>
      </c>
      <c r="E563" s="79">
        <v>200</v>
      </c>
      <c r="F563" s="79" t="s">
        <v>18</v>
      </c>
    </row>
    <row r="564" s="16" customFormat="1" ht="32" customHeight="1" spans="1:6">
      <c r="A564" s="39">
        <v>42</v>
      </c>
      <c r="B564" s="78" t="s">
        <v>618</v>
      </c>
      <c r="C564" s="79" t="s">
        <v>564</v>
      </c>
      <c r="D564" s="86">
        <v>2986.25</v>
      </c>
      <c r="E564" s="79">
        <v>200</v>
      </c>
      <c r="F564" s="79" t="s">
        <v>18</v>
      </c>
    </row>
    <row r="565" s="16" customFormat="1" ht="32" customHeight="1" spans="1:6">
      <c r="A565" s="39">
        <v>43</v>
      </c>
      <c r="B565" s="78" t="s">
        <v>619</v>
      </c>
      <c r="C565" s="79" t="s">
        <v>564</v>
      </c>
      <c r="D565" s="79">
        <v>2256</v>
      </c>
      <c r="E565" s="79">
        <v>200</v>
      </c>
      <c r="F565" s="79" t="s">
        <v>18</v>
      </c>
    </row>
    <row r="566" s="16" customFormat="1" ht="32" customHeight="1" spans="1:6">
      <c r="A566" s="39">
        <v>44</v>
      </c>
      <c r="B566" s="78" t="s">
        <v>620</v>
      </c>
      <c r="C566" s="79" t="s">
        <v>564</v>
      </c>
      <c r="D566" s="86">
        <v>2704.87</v>
      </c>
      <c r="E566" s="79">
        <v>200</v>
      </c>
      <c r="F566" s="79" t="s">
        <v>18</v>
      </c>
    </row>
    <row r="567" s="16" customFormat="1" ht="32" customHeight="1" spans="1:6">
      <c r="A567" s="39">
        <v>45</v>
      </c>
      <c r="B567" s="78" t="s">
        <v>621</v>
      </c>
      <c r="C567" s="79" t="s">
        <v>564</v>
      </c>
      <c r="D567" s="86">
        <v>2986.71</v>
      </c>
      <c r="E567" s="79">
        <v>200</v>
      </c>
      <c r="F567" s="79" t="s">
        <v>18</v>
      </c>
    </row>
    <row r="568" s="16" customFormat="1" ht="32" customHeight="1" spans="1:6">
      <c r="A568" s="39">
        <v>46</v>
      </c>
      <c r="B568" s="78" t="s">
        <v>622</v>
      </c>
      <c r="C568" s="79" t="s">
        <v>564</v>
      </c>
      <c r="D568" s="86">
        <v>2998.55</v>
      </c>
      <c r="E568" s="79">
        <v>200</v>
      </c>
      <c r="F568" s="79" t="s">
        <v>18</v>
      </c>
    </row>
    <row r="569" s="16" customFormat="1" ht="32" customHeight="1" spans="1:6">
      <c r="A569" s="39">
        <v>47</v>
      </c>
      <c r="B569" s="78" t="s">
        <v>623</v>
      </c>
      <c r="C569" s="79" t="s">
        <v>564</v>
      </c>
      <c r="D569" s="86">
        <v>2245.51</v>
      </c>
      <c r="E569" s="79">
        <v>200</v>
      </c>
      <c r="F569" s="79" t="s">
        <v>18</v>
      </c>
    </row>
    <row r="570" s="16" customFormat="1" ht="32" customHeight="1" spans="1:6">
      <c r="A570" s="39">
        <v>48</v>
      </c>
      <c r="B570" s="78" t="s">
        <v>624</v>
      </c>
      <c r="C570" s="79" t="s">
        <v>564</v>
      </c>
      <c r="D570" s="86">
        <v>1776.5</v>
      </c>
      <c r="E570" s="79">
        <v>200</v>
      </c>
      <c r="F570" s="79" t="s">
        <v>18</v>
      </c>
    </row>
    <row r="571" s="17" customFormat="1" ht="32" customHeight="1" spans="1:6">
      <c r="A571" s="39">
        <v>49</v>
      </c>
      <c r="B571" s="44" t="s">
        <v>625</v>
      </c>
      <c r="C571" s="39" t="s">
        <v>564</v>
      </c>
      <c r="D571" s="39">
        <v>19428</v>
      </c>
      <c r="E571" s="39">
        <v>1320</v>
      </c>
      <c r="F571" s="39" t="s">
        <v>18</v>
      </c>
    </row>
    <row r="572" s="17" customFormat="1" ht="32" customHeight="1" spans="1:6">
      <c r="A572" s="39">
        <v>50</v>
      </c>
      <c r="B572" s="41" t="s">
        <v>626</v>
      </c>
      <c r="C572" s="39" t="s">
        <v>564</v>
      </c>
      <c r="D572" s="39">
        <v>11178</v>
      </c>
      <c r="E572" s="39">
        <v>200</v>
      </c>
      <c r="F572" s="39" t="s">
        <v>18</v>
      </c>
    </row>
    <row r="573" s="17" customFormat="1" ht="32" customHeight="1" spans="1:6">
      <c r="A573" s="39">
        <v>51</v>
      </c>
      <c r="B573" s="41" t="s">
        <v>627</v>
      </c>
      <c r="C573" s="39" t="s">
        <v>564</v>
      </c>
      <c r="D573" s="39">
        <v>16662</v>
      </c>
      <c r="E573" s="39">
        <v>280</v>
      </c>
      <c r="F573" s="39" t="s">
        <v>18</v>
      </c>
    </row>
    <row r="574" s="16" customFormat="1" ht="32" customHeight="1" spans="1:6">
      <c r="A574" s="39">
        <v>52</v>
      </c>
      <c r="B574" s="78" t="s">
        <v>628</v>
      </c>
      <c r="C574" s="79" t="s">
        <v>569</v>
      </c>
      <c r="D574" s="79">
        <v>2975</v>
      </c>
      <c r="E574" s="79">
        <v>975</v>
      </c>
      <c r="F574" s="79" t="s">
        <v>16</v>
      </c>
    </row>
    <row r="575" s="16" customFormat="1" ht="32" customHeight="1" spans="1:6">
      <c r="A575" s="39">
        <v>53</v>
      </c>
      <c r="B575" s="78" t="s">
        <v>629</v>
      </c>
      <c r="C575" s="79" t="s">
        <v>569</v>
      </c>
      <c r="D575" s="79">
        <v>2995</v>
      </c>
      <c r="E575" s="79">
        <v>1000</v>
      </c>
      <c r="F575" s="79" t="s">
        <v>24</v>
      </c>
    </row>
    <row r="576" s="16" customFormat="1" ht="32" customHeight="1" spans="1:6">
      <c r="A576" s="39">
        <v>54</v>
      </c>
      <c r="B576" s="78" t="s">
        <v>630</v>
      </c>
      <c r="C576" s="79" t="s">
        <v>569</v>
      </c>
      <c r="D576" s="79">
        <v>2999</v>
      </c>
      <c r="E576" s="79">
        <v>1000</v>
      </c>
      <c r="F576" s="79" t="s">
        <v>24</v>
      </c>
    </row>
    <row r="577" s="16" customFormat="1" ht="32" customHeight="1" spans="1:6">
      <c r="A577" s="39">
        <v>55</v>
      </c>
      <c r="B577" s="78" t="s">
        <v>631</v>
      </c>
      <c r="C577" s="79" t="s">
        <v>569</v>
      </c>
      <c r="D577" s="86">
        <v>1419.48</v>
      </c>
      <c r="E577" s="79">
        <v>800</v>
      </c>
      <c r="F577" s="79" t="s">
        <v>24</v>
      </c>
    </row>
    <row r="578" s="16" customFormat="1" ht="32" customHeight="1" spans="1:6">
      <c r="A578" s="39">
        <v>56</v>
      </c>
      <c r="B578" s="78" t="s">
        <v>632</v>
      </c>
      <c r="C578" s="79" t="s">
        <v>569</v>
      </c>
      <c r="D578" s="86">
        <v>1418.37</v>
      </c>
      <c r="E578" s="79">
        <v>800</v>
      </c>
      <c r="F578" s="79" t="s">
        <v>24</v>
      </c>
    </row>
    <row r="579" s="16" customFormat="1" ht="32" customHeight="1" spans="1:6">
      <c r="A579" s="39">
        <v>57</v>
      </c>
      <c r="B579" s="78" t="s">
        <v>633</v>
      </c>
      <c r="C579" s="79" t="s">
        <v>569</v>
      </c>
      <c r="D579" s="79">
        <v>1380</v>
      </c>
      <c r="E579" s="79">
        <v>800</v>
      </c>
      <c r="F579" s="79" t="s">
        <v>24</v>
      </c>
    </row>
    <row r="580" s="16" customFormat="1" ht="32" customHeight="1" spans="1:6">
      <c r="A580" s="39">
        <v>58</v>
      </c>
      <c r="B580" s="78" t="s">
        <v>634</v>
      </c>
      <c r="C580" s="79" t="s">
        <v>555</v>
      </c>
      <c r="D580" s="86">
        <v>2999.97</v>
      </c>
      <c r="E580" s="79">
        <v>2000</v>
      </c>
      <c r="F580" s="79" t="s">
        <v>24</v>
      </c>
    </row>
    <row r="581" s="16" customFormat="1" ht="32" customHeight="1" spans="1:6">
      <c r="A581" s="39">
        <v>59</v>
      </c>
      <c r="B581" s="78" t="s">
        <v>635</v>
      </c>
      <c r="C581" s="79" t="s">
        <v>555</v>
      </c>
      <c r="D581" s="86">
        <v>2994.45</v>
      </c>
      <c r="E581" s="79">
        <v>2000</v>
      </c>
      <c r="F581" s="79" t="s">
        <v>24</v>
      </c>
    </row>
    <row r="582" s="16" customFormat="1" ht="32" customHeight="1" spans="1:6">
      <c r="A582" s="39">
        <v>60</v>
      </c>
      <c r="B582" s="78" t="s">
        <v>636</v>
      </c>
      <c r="C582" s="79" t="s">
        <v>555</v>
      </c>
      <c r="D582" s="86">
        <v>2958.71</v>
      </c>
      <c r="E582" s="79">
        <v>2000</v>
      </c>
      <c r="F582" s="79" t="s">
        <v>24</v>
      </c>
    </row>
    <row r="583" s="16" customFormat="1" ht="32" customHeight="1" spans="1:6">
      <c r="A583" s="39">
        <v>61</v>
      </c>
      <c r="B583" s="78" t="s">
        <v>637</v>
      </c>
      <c r="C583" s="79" t="s">
        <v>555</v>
      </c>
      <c r="D583" s="86">
        <v>2478.35</v>
      </c>
      <c r="E583" s="79">
        <v>2000</v>
      </c>
      <c r="F583" s="79" t="s">
        <v>24</v>
      </c>
    </row>
    <row r="584" s="16" customFormat="1" ht="32" customHeight="1" spans="1:6">
      <c r="A584" s="39">
        <v>62</v>
      </c>
      <c r="B584" s="78" t="s">
        <v>638</v>
      </c>
      <c r="C584" s="79" t="s">
        <v>555</v>
      </c>
      <c r="D584" s="86">
        <v>1820.76</v>
      </c>
      <c r="E584" s="79">
        <v>1500</v>
      </c>
      <c r="F584" s="79" t="s">
        <v>24</v>
      </c>
    </row>
    <row r="585" s="16" customFormat="1" ht="32" customHeight="1" spans="1:6">
      <c r="A585" s="43" t="s">
        <v>104</v>
      </c>
      <c r="B585" s="80" t="s">
        <v>105</v>
      </c>
      <c r="C585" s="74"/>
      <c r="D585" s="74">
        <f>SUM(D586:D588)</f>
        <v>76150</v>
      </c>
      <c r="E585" s="74">
        <f>SUM(E586:E588)</f>
        <v>21150</v>
      </c>
      <c r="F585" s="74"/>
    </row>
    <row r="586" s="16" customFormat="1" ht="32" customHeight="1" spans="1:6">
      <c r="A586" s="39">
        <v>1</v>
      </c>
      <c r="B586" s="41" t="s">
        <v>639</v>
      </c>
      <c r="C586" s="39" t="s">
        <v>553</v>
      </c>
      <c r="D586" s="39">
        <v>51300</v>
      </c>
      <c r="E586" s="39">
        <v>10000</v>
      </c>
      <c r="F586" s="39" t="s">
        <v>24</v>
      </c>
    </row>
    <row r="587" s="16" customFormat="1" ht="32" customHeight="1" spans="1:6">
      <c r="A587" s="39">
        <v>2</v>
      </c>
      <c r="B587" s="87" t="s">
        <v>640</v>
      </c>
      <c r="C587" s="79" t="s">
        <v>559</v>
      </c>
      <c r="D587" s="88">
        <v>2850</v>
      </c>
      <c r="E587" s="79">
        <v>650</v>
      </c>
      <c r="F587" s="79" t="s">
        <v>16</v>
      </c>
    </row>
    <row r="588" s="16" customFormat="1" ht="32" customHeight="1" spans="1:6">
      <c r="A588" s="39">
        <v>3</v>
      </c>
      <c r="B588" s="87" t="s">
        <v>641</v>
      </c>
      <c r="C588" s="88" t="s">
        <v>559</v>
      </c>
      <c r="D588" s="79">
        <f>500+3000+3500+15000</f>
        <v>22000</v>
      </c>
      <c r="E588" s="79">
        <v>10500</v>
      </c>
      <c r="F588" s="79" t="s">
        <v>24</v>
      </c>
    </row>
    <row r="589" s="16" customFormat="1" ht="32" customHeight="1" spans="1:6">
      <c r="A589" s="43" t="s">
        <v>121</v>
      </c>
      <c r="B589" s="80" t="s">
        <v>122</v>
      </c>
      <c r="C589" s="74"/>
      <c r="D589" s="75">
        <f>SUM(D590:D613)</f>
        <v>4444810.89</v>
      </c>
      <c r="E589" s="75">
        <f>SUM(E590:E613)</f>
        <v>83520</v>
      </c>
      <c r="F589" s="74"/>
    </row>
    <row r="590" s="16" customFormat="1" ht="32" customHeight="1" spans="1:6">
      <c r="A590" s="39">
        <v>1</v>
      </c>
      <c r="B590" s="78" t="s">
        <v>642</v>
      </c>
      <c r="C590" s="79" t="s">
        <v>643</v>
      </c>
      <c r="D590" s="86">
        <v>39502</v>
      </c>
      <c r="E590" s="79">
        <v>12500</v>
      </c>
      <c r="F590" s="79" t="s">
        <v>16</v>
      </c>
    </row>
    <row r="591" s="16" customFormat="1" ht="32" customHeight="1" spans="1:6">
      <c r="A591" s="39">
        <v>2</v>
      </c>
      <c r="B591" s="78" t="s">
        <v>644</v>
      </c>
      <c r="C591" s="79" t="s">
        <v>643</v>
      </c>
      <c r="D591" s="86">
        <v>54000</v>
      </c>
      <c r="E591" s="79">
        <v>4000</v>
      </c>
      <c r="F591" s="79" t="s">
        <v>18</v>
      </c>
    </row>
    <row r="592" s="16" customFormat="1" ht="32" customHeight="1" spans="1:6">
      <c r="A592" s="39">
        <v>3</v>
      </c>
      <c r="B592" s="78" t="s">
        <v>645</v>
      </c>
      <c r="C592" s="79" t="s">
        <v>553</v>
      </c>
      <c r="D592" s="79">
        <v>48000</v>
      </c>
      <c r="E592" s="79">
        <v>1000</v>
      </c>
      <c r="F592" s="79" t="s">
        <v>18</v>
      </c>
    </row>
    <row r="593" s="16" customFormat="1" ht="32" customHeight="1" spans="1:6">
      <c r="A593" s="39">
        <v>4</v>
      </c>
      <c r="B593" s="78" t="s">
        <v>646</v>
      </c>
      <c r="C593" s="79" t="s">
        <v>553</v>
      </c>
      <c r="D593" s="79">
        <v>9000</v>
      </c>
      <c r="E593" s="79">
        <v>500</v>
      </c>
      <c r="F593" s="79" t="s">
        <v>18</v>
      </c>
    </row>
    <row r="594" s="16" customFormat="1" ht="32" customHeight="1" spans="1:6">
      <c r="A594" s="39">
        <v>5</v>
      </c>
      <c r="B594" s="78" t="s">
        <v>647</v>
      </c>
      <c r="C594" s="79" t="s">
        <v>553</v>
      </c>
      <c r="D594" s="79">
        <v>12000</v>
      </c>
      <c r="E594" s="79">
        <v>500</v>
      </c>
      <c r="F594" s="79" t="s">
        <v>18</v>
      </c>
    </row>
    <row r="595" s="16" customFormat="1" ht="32" customHeight="1" spans="1:6">
      <c r="A595" s="39">
        <v>6</v>
      </c>
      <c r="B595" s="78" t="s">
        <v>648</v>
      </c>
      <c r="C595" s="79" t="s">
        <v>562</v>
      </c>
      <c r="D595" s="86">
        <v>40005.46</v>
      </c>
      <c r="E595" s="79">
        <v>10000</v>
      </c>
      <c r="F595" s="79" t="s">
        <v>16</v>
      </c>
    </row>
    <row r="596" s="16" customFormat="1" ht="32" customHeight="1" spans="1:6">
      <c r="A596" s="39">
        <v>7</v>
      </c>
      <c r="B596" s="78" t="s">
        <v>649</v>
      </c>
      <c r="C596" s="79" t="s">
        <v>562</v>
      </c>
      <c r="D596" s="89">
        <v>8927.48</v>
      </c>
      <c r="E596" s="79">
        <v>2927</v>
      </c>
      <c r="F596" s="79" t="s">
        <v>16</v>
      </c>
    </row>
    <row r="597" s="16" customFormat="1" ht="32" customHeight="1" spans="1:6">
      <c r="A597" s="39">
        <v>8</v>
      </c>
      <c r="B597" s="78" t="s">
        <v>650</v>
      </c>
      <c r="C597" s="90" t="s">
        <v>562</v>
      </c>
      <c r="D597" s="89">
        <v>13047.89</v>
      </c>
      <c r="E597" s="79">
        <v>5000</v>
      </c>
      <c r="F597" s="79" t="s">
        <v>24</v>
      </c>
    </row>
    <row r="598" s="16" customFormat="1" ht="32" customHeight="1" spans="1:6">
      <c r="A598" s="39">
        <v>9</v>
      </c>
      <c r="B598" s="78" t="s">
        <v>651</v>
      </c>
      <c r="C598" s="79" t="s">
        <v>557</v>
      </c>
      <c r="D598" s="79">
        <v>18600</v>
      </c>
      <c r="E598" s="79">
        <v>500</v>
      </c>
      <c r="F598" s="79" t="s">
        <v>18</v>
      </c>
    </row>
    <row r="599" s="17" customFormat="1" ht="32" customHeight="1" spans="1:6">
      <c r="A599" s="39">
        <v>10</v>
      </c>
      <c r="B599" s="78" t="s">
        <v>652</v>
      </c>
      <c r="C599" s="79" t="s">
        <v>557</v>
      </c>
      <c r="D599" s="79">
        <v>70000</v>
      </c>
      <c r="E599" s="79">
        <v>1000</v>
      </c>
      <c r="F599" s="79" t="s">
        <v>18</v>
      </c>
    </row>
    <row r="600" s="16" customFormat="1" ht="32" customHeight="1" spans="1:6">
      <c r="A600" s="39">
        <v>11</v>
      </c>
      <c r="B600" s="78" t="s">
        <v>653</v>
      </c>
      <c r="C600" s="79" t="s">
        <v>559</v>
      </c>
      <c r="D600" s="79">
        <v>38033</v>
      </c>
      <c r="E600" s="79">
        <v>9000</v>
      </c>
      <c r="F600" s="79" t="s">
        <v>16</v>
      </c>
    </row>
    <row r="601" s="16" customFormat="1" ht="32" customHeight="1" spans="1:6">
      <c r="A601" s="39">
        <v>12</v>
      </c>
      <c r="B601" s="78" t="s">
        <v>654</v>
      </c>
      <c r="C601" s="79" t="s">
        <v>559</v>
      </c>
      <c r="D601" s="86">
        <v>17014.06</v>
      </c>
      <c r="E601" s="79">
        <v>500</v>
      </c>
      <c r="F601" s="79" t="s">
        <v>18</v>
      </c>
    </row>
    <row r="602" s="16" customFormat="1" ht="32" customHeight="1" spans="1:6">
      <c r="A602" s="39">
        <v>13</v>
      </c>
      <c r="B602" s="41" t="s">
        <v>655</v>
      </c>
      <c r="C602" s="39" t="s">
        <v>559</v>
      </c>
      <c r="D602" s="39">
        <v>12000</v>
      </c>
      <c r="E602" s="39">
        <v>200</v>
      </c>
      <c r="F602" s="39" t="s">
        <v>18</v>
      </c>
    </row>
    <row r="603" s="16" customFormat="1" ht="32" customHeight="1" spans="1:6">
      <c r="A603" s="39">
        <v>14</v>
      </c>
      <c r="B603" s="91" t="s">
        <v>656</v>
      </c>
      <c r="C603" s="92" t="s">
        <v>569</v>
      </c>
      <c r="D603" s="92">
        <v>39993</v>
      </c>
      <c r="E603" s="92">
        <v>14293</v>
      </c>
      <c r="F603" s="79" t="s">
        <v>16</v>
      </c>
    </row>
    <row r="604" s="16" customFormat="1" ht="32" customHeight="1" spans="1:6">
      <c r="A604" s="39">
        <v>15</v>
      </c>
      <c r="B604" s="91" t="s">
        <v>657</v>
      </c>
      <c r="C604" s="92" t="s">
        <v>569</v>
      </c>
      <c r="D604" s="92">
        <v>20000</v>
      </c>
      <c r="E604" s="92">
        <v>1000</v>
      </c>
      <c r="F604" s="92" t="s">
        <v>24</v>
      </c>
    </row>
    <row r="605" s="16" customFormat="1" ht="32" customHeight="1" spans="1:6">
      <c r="A605" s="39">
        <v>16</v>
      </c>
      <c r="B605" s="91" t="s">
        <v>658</v>
      </c>
      <c r="C605" s="92" t="s">
        <v>569</v>
      </c>
      <c r="D605" s="92">
        <v>6800</v>
      </c>
      <c r="E605" s="92">
        <v>1000</v>
      </c>
      <c r="F605" s="92" t="s">
        <v>24</v>
      </c>
    </row>
    <row r="606" s="16" customFormat="1" ht="32" customHeight="1" spans="1:6">
      <c r="A606" s="39">
        <v>17</v>
      </c>
      <c r="B606" s="91" t="s">
        <v>659</v>
      </c>
      <c r="C606" s="92" t="s">
        <v>569</v>
      </c>
      <c r="D606" s="92">
        <v>4800</v>
      </c>
      <c r="E606" s="92">
        <v>100</v>
      </c>
      <c r="F606" s="79" t="s">
        <v>18</v>
      </c>
    </row>
    <row r="607" s="16" customFormat="1" ht="32" customHeight="1" spans="1:6">
      <c r="A607" s="39">
        <v>18</v>
      </c>
      <c r="B607" s="91" t="s">
        <v>660</v>
      </c>
      <c r="C607" s="92" t="s">
        <v>569</v>
      </c>
      <c r="D607" s="92">
        <v>3500000</v>
      </c>
      <c r="E607" s="92">
        <v>1000</v>
      </c>
      <c r="F607" s="79" t="s">
        <v>18</v>
      </c>
    </row>
    <row r="608" s="16" customFormat="1" ht="32" customHeight="1" spans="1:6">
      <c r="A608" s="39">
        <v>19</v>
      </c>
      <c r="B608" s="91" t="s">
        <v>661</v>
      </c>
      <c r="C608" s="92" t="s">
        <v>564</v>
      </c>
      <c r="D608" s="92">
        <v>20088</v>
      </c>
      <c r="E608" s="92">
        <v>4500</v>
      </c>
      <c r="F608" s="92" t="s">
        <v>16</v>
      </c>
    </row>
    <row r="609" s="16" customFormat="1" ht="32" customHeight="1" spans="1:6">
      <c r="A609" s="39">
        <v>20</v>
      </c>
      <c r="B609" s="91" t="s">
        <v>662</v>
      </c>
      <c r="C609" s="92" t="s">
        <v>564</v>
      </c>
      <c r="D609" s="92">
        <v>23000</v>
      </c>
      <c r="E609" s="92">
        <v>1000</v>
      </c>
      <c r="F609" s="92" t="s">
        <v>18</v>
      </c>
    </row>
    <row r="610" s="16" customFormat="1" ht="32" customHeight="1" spans="1:6">
      <c r="A610" s="39">
        <v>21</v>
      </c>
      <c r="B610" s="91" t="s">
        <v>663</v>
      </c>
      <c r="C610" s="92" t="s">
        <v>555</v>
      </c>
      <c r="D610" s="92">
        <v>340000</v>
      </c>
      <c r="E610" s="39">
        <v>3000</v>
      </c>
      <c r="F610" s="92" t="s">
        <v>18</v>
      </c>
    </row>
    <row r="611" s="16" customFormat="1" ht="32" customHeight="1" spans="1:6">
      <c r="A611" s="39">
        <v>22</v>
      </c>
      <c r="B611" s="91" t="s">
        <v>664</v>
      </c>
      <c r="C611" s="92" t="s">
        <v>555</v>
      </c>
      <c r="D611" s="92">
        <v>30000</v>
      </c>
      <c r="E611" s="39">
        <v>3000</v>
      </c>
      <c r="F611" s="92" t="s">
        <v>16</v>
      </c>
    </row>
    <row r="612" s="16" customFormat="1" ht="32" customHeight="1" spans="1:6">
      <c r="A612" s="39">
        <v>23</v>
      </c>
      <c r="B612" s="91" t="s">
        <v>665</v>
      </c>
      <c r="C612" s="92" t="s">
        <v>555</v>
      </c>
      <c r="D612" s="92">
        <v>50000</v>
      </c>
      <c r="E612" s="39">
        <v>5000</v>
      </c>
      <c r="F612" s="92" t="s">
        <v>16</v>
      </c>
    </row>
    <row r="613" s="16" customFormat="1" ht="32" customHeight="1" spans="1:6">
      <c r="A613" s="39">
        <v>24</v>
      </c>
      <c r="B613" s="91" t="s">
        <v>666</v>
      </c>
      <c r="C613" s="92" t="s">
        <v>555</v>
      </c>
      <c r="D613" s="92">
        <v>30000</v>
      </c>
      <c r="E613" s="39">
        <v>2000</v>
      </c>
      <c r="F613" s="92" t="s">
        <v>18</v>
      </c>
    </row>
    <row r="614" s="16" customFormat="1" ht="32" customHeight="1" spans="1:6">
      <c r="A614" s="43" t="s">
        <v>130</v>
      </c>
      <c r="B614" s="80" t="s">
        <v>131</v>
      </c>
      <c r="C614" s="74"/>
      <c r="D614" s="74">
        <f>SUM(D615:D620)</f>
        <v>228420</v>
      </c>
      <c r="E614" s="74">
        <f>SUM(E615:E620)</f>
        <v>29486</v>
      </c>
      <c r="F614" s="74"/>
    </row>
    <row r="615" s="16" customFormat="1" ht="32" customHeight="1" spans="1:6">
      <c r="A615" s="39">
        <v>1</v>
      </c>
      <c r="B615" s="78" t="s">
        <v>667</v>
      </c>
      <c r="C615" s="79" t="s">
        <v>643</v>
      </c>
      <c r="D615" s="79">
        <v>158700</v>
      </c>
      <c r="E615" s="79">
        <v>20986</v>
      </c>
      <c r="F615" s="79" t="s">
        <v>16</v>
      </c>
    </row>
    <row r="616" s="16" customFormat="1" ht="32" customHeight="1" spans="1:6">
      <c r="A616" s="39">
        <v>2</v>
      </c>
      <c r="B616" s="91" t="s">
        <v>668</v>
      </c>
      <c r="C616" s="92" t="s">
        <v>569</v>
      </c>
      <c r="D616" s="92">
        <v>10776</v>
      </c>
      <c r="E616" s="92">
        <v>3000</v>
      </c>
      <c r="F616" s="92" t="s">
        <v>24</v>
      </c>
    </row>
    <row r="617" s="16" customFormat="1" ht="32" customHeight="1" spans="1:6">
      <c r="A617" s="39">
        <v>3</v>
      </c>
      <c r="B617" s="78" t="s">
        <v>669</v>
      </c>
      <c r="C617" s="79" t="s">
        <v>553</v>
      </c>
      <c r="D617" s="79">
        <v>17000</v>
      </c>
      <c r="E617" s="79">
        <v>4000</v>
      </c>
      <c r="F617" s="79" t="s">
        <v>18</v>
      </c>
    </row>
    <row r="618" s="17" customFormat="1" ht="32" customHeight="1" spans="1:6">
      <c r="A618" s="39">
        <v>4</v>
      </c>
      <c r="B618" s="41" t="s">
        <v>670</v>
      </c>
      <c r="C618" s="39" t="s">
        <v>559</v>
      </c>
      <c r="D618" s="39">
        <v>13144</v>
      </c>
      <c r="E618" s="39">
        <v>500</v>
      </c>
      <c r="F618" s="39" t="s">
        <v>18</v>
      </c>
    </row>
    <row r="619" s="16" customFormat="1" ht="32" customHeight="1" spans="1:6">
      <c r="A619" s="39">
        <v>5</v>
      </c>
      <c r="B619" s="84" t="s">
        <v>671</v>
      </c>
      <c r="C619" s="85" t="s">
        <v>569</v>
      </c>
      <c r="D619" s="85">
        <v>16600</v>
      </c>
      <c r="E619" s="85">
        <v>500</v>
      </c>
      <c r="F619" s="79" t="s">
        <v>18</v>
      </c>
    </row>
    <row r="620" s="16" customFormat="1" ht="32" customHeight="1" spans="1:6">
      <c r="A620" s="39">
        <v>6</v>
      </c>
      <c r="B620" s="84" t="s">
        <v>672</v>
      </c>
      <c r="C620" s="85" t="s">
        <v>569</v>
      </c>
      <c r="D620" s="85">
        <v>12200</v>
      </c>
      <c r="E620" s="85">
        <v>500</v>
      </c>
      <c r="F620" s="79" t="s">
        <v>18</v>
      </c>
    </row>
    <row r="621" s="16" customFormat="1" ht="32" customHeight="1" spans="1:6">
      <c r="A621" s="43" t="s">
        <v>143</v>
      </c>
      <c r="B621" s="80" t="s">
        <v>144</v>
      </c>
      <c r="C621" s="74"/>
      <c r="D621" s="75">
        <f>SUM(D622:D630)</f>
        <v>430929.8</v>
      </c>
      <c r="E621" s="75">
        <f>SUM(E622:E630)</f>
        <v>75448</v>
      </c>
      <c r="F621" s="74"/>
    </row>
    <row r="622" s="16" customFormat="1" ht="32" customHeight="1" spans="1:6">
      <c r="A622" s="39">
        <v>1</v>
      </c>
      <c r="B622" s="84" t="s">
        <v>673</v>
      </c>
      <c r="C622" s="79" t="s">
        <v>553</v>
      </c>
      <c r="D622" s="39">
        <v>14000</v>
      </c>
      <c r="E622" s="79">
        <v>10000</v>
      </c>
      <c r="F622" s="79" t="s">
        <v>18</v>
      </c>
    </row>
    <row r="623" s="18" customFormat="1" ht="32" customHeight="1" spans="1:6">
      <c r="A623" s="39">
        <v>2</v>
      </c>
      <c r="B623" s="84" t="s">
        <v>674</v>
      </c>
      <c r="C623" s="93" t="s">
        <v>553</v>
      </c>
      <c r="D623" s="93">
        <v>35500</v>
      </c>
      <c r="E623" s="39">
        <v>1550</v>
      </c>
      <c r="F623" s="85" t="s">
        <v>16</v>
      </c>
    </row>
    <row r="624" s="16" customFormat="1" ht="32" customHeight="1" spans="1:6">
      <c r="A624" s="39">
        <v>3</v>
      </c>
      <c r="B624" s="94" t="s">
        <v>675</v>
      </c>
      <c r="C624" s="82" t="s">
        <v>562</v>
      </c>
      <c r="D624" s="82">
        <v>109700</v>
      </c>
      <c r="E624" s="82">
        <v>3000</v>
      </c>
      <c r="F624" s="82" t="s">
        <v>16</v>
      </c>
    </row>
    <row r="625" s="16" customFormat="1" ht="32" customHeight="1" spans="1:6">
      <c r="A625" s="39">
        <v>4</v>
      </c>
      <c r="B625" s="84" t="s">
        <v>676</v>
      </c>
      <c r="C625" s="79" t="s">
        <v>557</v>
      </c>
      <c r="D625" s="86">
        <v>11005.1</v>
      </c>
      <c r="E625" s="86">
        <v>2598</v>
      </c>
      <c r="F625" s="79" t="s">
        <v>16</v>
      </c>
    </row>
    <row r="626" s="16" customFormat="1" ht="32" customHeight="1" spans="1:6">
      <c r="A626" s="39">
        <v>5</v>
      </c>
      <c r="B626" s="84" t="s">
        <v>677</v>
      </c>
      <c r="C626" s="79" t="s">
        <v>557</v>
      </c>
      <c r="D626" s="89">
        <v>7547.7</v>
      </c>
      <c r="E626" s="79">
        <v>4500</v>
      </c>
      <c r="F626" s="79" t="s">
        <v>24</v>
      </c>
    </row>
    <row r="627" s="16" customFormat="1" ht="32" customHeight="1" spans="1:6">
      <c r="A627" s="39">
        <v>6</v>
      </c>
      <c r="B627" s="84" t="s">
        <v>678</v>
      </c>
      <c r="C627" s="79" t="s">
        <v>559</v>
      </c>
      <c r="D627" s="79">
        <v>118215</v>
      </c>
      <c r="E627" s="79">
        <v>5000</v>
      </c>
      <c r="F627" s="79" t="s">
        <v>16</v>
      </c>
    </row>
    <row r="628" s="16" customFormat="1" ht="32" customHeight="1" spans="1:6">
      <c r="A628" s="39">
        <v>7</v>
      </c>
      <c r="B628" s="84" t="s">
        <v>679</v>
      </c>
      <c r="C628" s="79" t="s">
        <v>564</v>
      </c>
      <c r="D628" s="79">
        <v>58813</v>
      </c>
      <c r="E628" s="79">
        <v>10000</v>
      </c>
      <c r="F628" s="79" t="s">
        <v>16</v>
      </c>
    </row>
    <row r="629" s="16" customFormat="1" ht="32" customHeight="1" spans="1:6">
      <c r="A629" s="39">
        <v>8</v>
      </c>
      <c r="B629" s="84" t="s">
        <v>680</v>
      </c>
      <c r="C629" s="92" t="s">
        <v>569</v>
      </c>
      <c r="D629" s="92">
        <v>17349</v>
      </c>
      <c r="E629" s="92">
        <v>10000</v>
      </c>
      <c r="F629" s="79" t="s">
        <v>16</v>
      </c>
    </row>
    <row r="630" s="16" customFormat="1" ht="32" customHeight="1" spans="1:6">
      <c r="A630" s="39">
        <v>9</v>
      </c>
      <c r="B630" s="84" t="s">
        <v>681</v>
      </c>
      <c r="C630" s="93" t="s">
        <v>555</v>
      </c>
      <c r="D630" s="93">
        <v>58800</v>
      </c>
      <c r="E630" s="39">
        <v>28800</v>
      </c>
      <c r="F630" s="95" t="s">
        <v>16</v>
      </c>
    </row>
    <row r="631" s="2" customFormat="1" ht="32" customHeight="1" spans="1:6">
      <c r="A631" s="43" t="s">
        <v>682</v>
      </c>
      <c r="B631" s="56" t="s">
        <v>683</v>
      </c>
      <c r="C631" s="43"/>
      <c r="D631" s="96">
        <f>D632+D679+D713+D734+D644</f>
        <v>2009018.8</v>
      </c>
      <c r="E631" s="96">
        <f>E632+E679+E713+E734+E644</f>
        <v>382064.49</v>
      </c>
      <c r="F631" s="43"/>
    </row>
    <row r="632" s="2" customFormat="1" ht="32" customHeight="1" spans="1:6">
      <c r="A632" s="43" t="s">
        <v>12</v>
      </c>
      <c r="B632" s="54" t="s">
        <v>13</v>
      </c>
      <c r="C632" s="43"/>
      <c r="D632" s="96">
        <f>SUM(D633:D643)</f>
        <v>577957</v>
      </c>
      <c r="E632" s="96">
        <f>SUM(E633:E643)</f>
        <v>177307</v>
      </c>
      <c r="F632" s="43"/>
    </row>
    <row r="633" s="2" customFormat="1" ht="32" customHeight="1" spans="1:6">
      <c r="A633" s="39">
        <v>1</v>
      </c>
      <c r="B633" s="41" t="s">
        <v>684</v>
      </c>
      <c r="C633" s="39" t="s">
        <v>643</v>
      </c>
      <c r="D633" s="39">
        <v>334024</v>
      </c>
      <c r="E633" s="97">
        <v>90000</v>
      </c>
      <c r="F633" s="79" t="s">
        <v>16</v>
      </c>
    </row>
    <row r="634" s="2" customFormat="1" ht="32" customHeight="1" spans="1:6">
      <c r="A634" s="39">
        <v>2</v>
      </c>
      <c r="B634" s="41" t="s">
        <v>685</v>
      </c>
      <c r="C634" s="39" t="s">
        <v>686</v>
      </c>
      <c r="D634" s="39">
        <v>28693</v>
      </c>
      <c r="E634" s="97">
        <f>28693-7066</f>
        <v>21627</v>
      </c>
      <c r="F634" s="39" t="s">
        <v>24</v>
      </c>
    </row>
    <row r="635" s="2" customFormat="1" ht="32" customHeight="1" spans="1:6">
      <c r="A635" s="39">
        <v>3</v>
      </c>
      <c r="B635" s="41" t="s">
        <v>687</v>
      </c>
      <c r="C635" s="39" t="s">
        <v>688</v>
      </c>
      <c r="D635" s="39">
        <v>22870</v>
      </c>
      <c r="E635" s="97">
        <v>22870</v>
      </c>
      <c r="F635" s="39" t="s">
        <v>24</v>
      </c>
    </row>
    <row r="636" s="2" customFormat="1" ht="32" customHeight="1" spans="1:6">
      <c r="A636" s="39">
        <v>4</v>
      </c>
      <c r="B636" s="41" t="s">
        <v>689</v>
      </c>
      <c r="C636" s="39" t="s">
        <v>690</v>
      </c>
      <c r="D636" s="39">
        <v>42000</v>
      </c>
      <c r="E636" s="97">
        <v>2000</v>
      </c>
      <c r="F636" s="79" t="s">
        <v>18</v>
      </c>
    </row>
    <row r="637" s="2" customFormat="1" ht="32" customHeight="1" spans="1:6">
      <c r="A637" s="39">
        <v>5</v>
      </c>
      <c r="B637" s="41" t="s">
        <v>691</v>
      </c>
      <c r="C637" s="39" t="s">
        <v>692</v>
      </c>
      <c r="D637" s="39">
        <v>19228</v>
      </c>
      <c r="E637" s="97">
        <v>13160</v>
      </c>
      <c r="F637" s="39" t="s">
        <v>18</v>
      </c>
    </row>
    <row r="638" s="2" customFormat="1" ht="32" customHeight="1" spans="1:6">
      <c r="A638" s="39">
        <v>6</v>
      </c>
      <c r="B638" s="41" t="s">
        <v>693</v>
      </c>
      <c r="C638" s="39" t="s">
        <v>694</v>
      </c>
      <c r="D638" s="39">
        <v>21042</v>
      </c>
      <c r="E638" s="97">
        <v>1000</v>
      </c>
      <c r="F638" s="79" t="s">
        <v>18</v>
      </c>
    </row>
    <row r="639" s="8" customFormat="1" ht="32" customHeight="1" spans="1:6">
      <c r="A639" s="39">
        <v>7</v>
      </c>
      <c r="B639" s="41" t="s">
        <v>695</v>
      </c>
      <c r="C639" s="39" t="s">
        <v>696</v>
      </c>
      <c r="D639" s="39">
        <v>4000</v>
      </c>
      <c r="E639" s="97">
        <v>1000</v>
      </c>
      <c r="F639" s="79" t="s">
        <v>18</v>
      </c>
    </row>
    <row r="640" s="8" customFormat="1" ht="32" customHeight="1" spans="1:6">
      <c r="A640" s="39">
        <v>8</v>
      </c>
      <c r="B640" s="41" t="s">
        <v>697</v>
      </c>
      <c r="C640" s="39" t="s">
        <v>698</v>
      </c>
      <c r="D640" s="39">
        <v>26000</v>
      </c>
      <c r="E640" s="97">
        <v>9200</v>
      </c>
      <c r="F640" s="79" t="s">
        <v>18</v>
      </c>
    </row>
    <row r="641" s="2" customFormat="1" ht="32" customHeight="1" spans="1:6">
      <c r="A641" s="39">
        <v>9</v>
      </c>
      <c r="B641" s="41" t="s">
        <v>699</v>
      </c>
      <c r="C641" s="39" t="s">
        <v>688</v>
      </c>
      <c r="D641" s="39">
        <v>32000</v>
      </c>
      <c r="E641" s="97">
        <v>200</v>
      </c>
      <c r="F641" s="79" t="s">
        <v>18</v>
      </c>
    </row>
    <row r="642" s="2" customFormat="1" ht="32" customHeight="1" spans="1:6">
      <c r="A642" s="39">
        <v>10</v>
      </c>
      <c r="B642" s="41" t="s">
        <v>700</v>
      </c>
      <c r="C642" s="39" t="s">
        <v>701</v>
      </c>
      <c r="D642" s="42">
        <v>25500</v>
      </c>
      <c r="E642" s="97">
        <v>5000</v>
      </c>
      <c r="F642" s="39" t="s">
        <v>18</v>
      </c>
    </row>
    <row r="643" s="2" customFormat="1" ht="32" customHeight="1" spans="1:6">
      <c r="A643" s="39">
        <v>11</v>
      </c>
      <c r="B643" s="41" t="s">
        <v>702</v>
      </c>
      <c r="C643" s="39" t="s">
        <v>703</v>
      </c>
      <c r="D643" s="39">
        <v>22600</v>
      </c>
      <c r="E643" s="97">
        <v>11250</v>
      </c>
      <c r="F643" s="39" t="s">
        <v>24</v>
      </c>
    </row>
    <row r="644" s="2" customFormat="1" ht="32" customHeight="1" spans="1:6">
      <c r="A644" s="43" t="s">
        <v>49</v>
      </c>
      <c r="B644" s="54" t="s">
        <v>50</v>
      </c>
      <c r="C644" s="43"/>
      <c r="D644" s="96">
        <f>SUM(D645:D678)</f>
        <v>33340</v>
      </c>
      <c r="E644" s="96">
        <f>SUM(E645:E678)</f>
        <v>10404</v>
      </c>
      <c r="F644" s="39"/>
    </row>
    <row r="645" s="3" customFormat="1" ht="32" customHeight="1" spans="1:6">
      <c r="A645" s="39">
        <v>1</v>
      </c>
      <c r="B645" s="41" t="s">
        <v>704</v>
      </c>
      <c r="C645" s="39" t="s">
        <v>688</v>
      </c>
      <c r="D645" s="97">
        <v>700</v>
      </c>
      <c r="E645" s="97">
        <v>280</v>
      </c>
      <c r="F645" s="39" t="s">
        <v>16</v>
      </c>
    </row>
    <row r="646" s="3" customFormat="1" ht="32" customHeight="1" spans="1:6">
      <c r="A646" s="39">
        <v>2</v>
      </c>
      <c r="B646" s="41" t="s">
        <v>705</v>
      </c>
      <c r="C646" s="39" t="s">
        <v>686</v>
      </c>
      <c r="D646" s="97">
        <v>700</v>
      </c>
      <c r="E646" s="97">
        <v>210</v>
      </c>
      <c r="F646" s="39" t="s">
        <v>16</v>
      </c>
    </row>
    <row r="647" s="3" customFormat="1" ht="32" customHeight="1" spans="1:6">
      <c r="A647" s="39">
        <v>3</v>
      </c>
      <c r="B647" s="41" t="s">
        <v>706</v>
      </c>
      <c r="C647" s="39" t="s">
        <v>707</v>
      </c>
      <c r="D647" s="97">
        <v>1080</v>
      </c>
      <c r="E647" s="97">
        <v>324</v>
      </c>
      <c r="F647" s="39" t="s">
        <v>16</v>
      </c>
    </row>
    <row r="648" s="3" customFormat="1" ht="32" customHeight="1" spans="1:6">
      <c r="A648" s="39">
        <v>4</v>
      </c>
      <c r="B648" s="41" t="s">
        <v>708</v>
      </c>
      <c r="C648" s="39" t="s">
        <v>707</v>
      </c>
      <c r="D648" s="97">
        <v>1080</v>
      </c>
      <c r="E648" s="97">
        <v>324</v>
      </c>
      <c r="F648" s="39" t="s">
        <v>16</v>
      </c>
    </row>
    <row r="649" s="3" customFormat="1" ht="32" customHeight="1" spans="1:6">
      <c r="A649" s="39">
        <v>5</v>
      </c>
      <c r="B649" s="41" t="s">
        <v>709</v>
      </c>
      <c r="C649" s="39" t="s">
        <v>710</v>
      </c>
      <c r="D649" s="97">
        <v>900</v>
      </c>
      <c r="E649" s="97">
        <v>270</v>
      </c>
      <c r="F649" s="39" t="s">
        <v>16</v>
      </c>
    </row>
    <row r="650" s="3" customFormat="1" ht="32" customHeight="1" spans="1:6">
      <c r="A650" s="39">
        <v>6</v>
      </c>
      <c r="B650" s="41" t="s">
        <v>711</v>
      </c>
      <c r="C650" s="39" t="s">
        <v>692</v>
      </c>
      <c r="D650" s="97">
        <v>1000</v>
      </c>
      <c r="E650" s="97">
        <v>300</v>
      </c>
      <c r="F650" s="39" t="s">
        <v>16</v>
      </c>
    </row>
    <row r="651" s="3" customFormat="1" ht="32" customHeight="1" spans="1:6">
      <c r="A651" s="39">
        <v>7</v>
      </c>
      <c r="B651" s="41" t="s">
        <v>712</v>
      </c>
      <c r="C651" s="39" t="s">
        <v>692</v>
      </c>
      <c r="D651" s="97">
        <v>700</v>
      </c>
      <c r="E651" s="97">
        <v>210</v>
      </c>
      <c r="F651" s="39" t="s">
        <v>16</v>
      </c>
    </row>
    <row r="652" s="3" customFormat="1" ht="32" customHeight="1" spans="1:6">
      <c r="A652" s="39">
        <v>8</v>
      </c>
      <c r="B652" s="41" t="s">
        <v>713</v>
      </c>
      <c r="C652" s="39" t="s">
        <v>703</v>
      </c>
      <c r="D652" s="97">
        <v>1200</v>
      </c>
      <c r="E652" s="97">
        <v>360</v>
      </c>
      <c r="F652" s="39" t="s">
        <v>16</v>
      </c>
    </row>
    <row r="653" s="3" customFormat="1" ht="32" customHeight="1" spans="1:6">
      <c r="A653" s="39">
        <v>9</v>
      </c>
      <c r="B653" s="41" t="s">
        <v>714</v>
      </c>
      <c r="C653" s="39" t="s">
        <v>701</v>
      </c>
      <c r="D653" s="97">
        <v>960</v>
      </c>
      <c r="E653" s="97">
        <v>288</v>
      </c>
      <c r="F653" s="39" t="s">
        <v>16</v>
      </c>
    </row>
    <row r="654" s="3" customFormat="1" ht="32" customHeight="1" spans="1:6">
      <c r="A654" s="39">
        <v>10</v>
      </c>
      <c r="B654" s="41" t="s">
        <v>715</v>
      </c>
      <c r="C654" s="39" t="s">
        <v>707</v>
      </c>
      <c r="D654" s="97">
        <v>1200</v>
      </c>
      <c r="E654" s="97">
        <v>360</v>
      </c>
      <c r="F654" s="39" t="s">
        <v>16</v>
      </c>
    </row>
    <row r="655" s="3" customFormat="1" ht="32" customHeight="1" spans="1:6">
      <c r="A655" s="39">
        <v>11</v>
      </c>
      <c r="B655" s="41" t="s">
        <v>716</v>
      </c>
      <c r="C655" s="39" t="s">
        <v>694</v>
      </c>
      <c r="D655" s="97">
        <v>1000</v>
      </c>
      <c r="E655" s="97">
        <v>300</v>
      </c>
      <c r="F655" s="39" t="s">
        <v>16</v>
      </c>
    </row>
    <row r="656" s="3" customFormat="1" ht="32" customHeight="1" spans="1:6">
      <c r="A656" s="39">
        <v>12</v>
      </c>
      <c r="B656" s="41" t="s">
        <v>717</v>
      </c>
      <c r="C656" s="39" t="s">
        <v>694</v>
      </c>
      <c r="D656" s="97">
        <v>900</v>
      </c>
      <c r="E656" s="97">
        <v>270</v>
      </c>
      <c r="F656" s="39" t="s">
        <v>16</v>
      </c>
    </row>
    <row r="657" s="3" customFormat="1" ht="32" customHeight="1" spans="1:6">
      <c r="A657" s="39">
        <v>13</v>
      </c>
      <c r="B657" s="41" t="s">
        <v>718</v>
      </c>
      <c r="C657" s="39" t="s">
        <v>707</v>
      </c>
      <c r="D657" s="97">
        <v>1080</v>
      </c>
      <c r="E657" s="97">
        <v>324</v>
      </c>
      <c r="F657" s="39" t="s">
        <v>16</v>
      </c>
    </row>
    <row r="658" s="3" customFormat="1" ht="32" customHeight="1" spans="1:6">
      <c r="A658" s="39">
        <v>14</v>
      </c>
      <c r="B658" s="41" t="s">
        <v>719</v>
      </c>
      <c r="C658" s="39" t="s">
        <v>692</v>
      </c>
      <c r="D658" s="97">
        <v>800</v>
      </c>
      <c r="E658" s="97">
        <v>240</v>
      </c>
      <c r="F658" s="39" t="s">
        <v>16</v>
      </c>
    </row>
    <row r="659" s="3" customFormat="1" ht="32" customHeight="1" spans="1:6">
      <c r="A659" s="39">
        <v>15</v>
      </c>
      <c r="B659" s="41" t="s">
        <v>720</v>
      </c>
      <c r="C659" s="39" t="s">
        <v>701</v>
      </c>
      <c r="D659" s="97">
        <v>960</v>
      </c>
      <c r="E659" s="97">
        <v>288</v>
      </c>
      <c r="F659" s="39" t="s">
        <v>16</v>
      </c>
    </row>
    <row r="660" s="3" customFormat="1" ht="32" customHeight="1" spans="1:6">
      <c r="A660" s="39">
        <v>16</v>
      </c>
      <c r="B660" s="41" t="s">
        <v>721</v>
      </c>
      <c r="C660" s="39" t="s">
        <v>690</v>
      </c>
      <c r="D660" s="97">
        <v>560</v>
      </c>
      <c r="E660" s="97">
        <v>112</v>
      </c>
      <c r="F660" s="39" t="s">
        <v>16</v>
      </c>
    </row>
    <row r="661" s="3" customFormat="1" ht="32" customHeight="1" spans="1:6">
      <c r="A661" s="39">
        <v>17</v>
      </c>
      <c r="B661" s="41" t="s">
        <v>722</v>
      </c>
      <c r="C661" s="39" t="s">
        <v>686</v>
      </c>
      <c r="D661" s="97">
        <v>900</v>
      </c>
      <c r="E661" s="97">
        <v>180</v>
      </c>
      <c r="F661" s="39" t="s">
        <v>16</v>
      </c>
    </row>
    <row r="662" s="3" customFormat="1" ht="32" customHeight="1" spans="1:6">
      <c r="A662" s="39">
        <v>18</v>
      </c>
      <c r="B662" s="41" t="s">
        <v>723</v>
      </c>
      <c r="C662" s="39" t="s">
        <v>724</v>
      </c>
      <c r="D662" s="97">
        <v>800</v>
      </c>
      <c r="E662" s="97">
        <v>160</v>
      </c>
      <c r="F662" s="39" t="s">
        <v>16</v>
      </c>
    </row>
    <row r="663" s="3" customFormat="1" ht="32" customHeight="1" spans="1:6">
      <c r="A663" s="39">
        <v>19</v>
      </c>
      <c r="B663" s="41" t="s">
        <v>725</v>
      </c>
      <c r="C663" s="39" t="s">
        <v>724</v>
      </c>
      <c r="D663" s="97">
        <v>900</v>
      </c>
      <c r="E663" s="97">
        <v>180</v>
      </c>
      <c r="F663" s="39" t="s">
        <v>16</v>
      </c>
    </row>
    <row r="664" s="3" customFormat="1" ht="32" customHeight="1" spans="1:6">
      <c r="A664" s="39">
        <v>20</v>
      </c>
      <c r="B664" s="41" t="s">
        <v>726</v>
      </c>
      <c r="C664" s="39" t="s">
        <v>688</v>
      </c>
      <c r="D664" s="97">
        <v>900</v>
      </c>
      <c r="E664" s="97">
        <v>180</v>
      </c>
      <c r="F664" s="39" t="s">
        <v>16</v>
      </c>
    </row>
    <row r="665" s="3" customFormat="1" ht="32" customHeight="1" spans="1:6">
      <c r="A665" s="39">
        <v>21</v>
      </c>
      <c r="B665" s="41" t="s">
        <v>727</v>
      </c>
      <c r="C665" s="39" t="s">
        <v>690</v>
      </c>
      <c r="D665" s="97">
        <v>640</v>
      </c>
      <c r="E665" s="97">
        <v>128</v>
      </c>
      <c r="F665" s="39" t="s">
        <v>16</v>
      </c>
    </row>
    <row r="666" s="3" customFormat="1" ht="32" customHeight="1" spans="1:6">
      <c r="A666" s="39">
        <v>22</v>
      </c>
      <c r="B666" s="41" t="s">
        <v>728</v>
      </c>
      <c r="C666" s="39" t="s">
        <v>690</v>
      </c>
      <c r="D666" s="97">
        <v>640</v>
      </c>
      <c r="E666" s="97">
        <v>128</v>
      </c>
      <c r="F666" s="39" t="s">
        <v>16</v>
      </c>
    </row>
    <row r="667" s="3" customFormat="1" ht="32" customHeight="1" spans="1:6">
      <c r="A667" s="39">
        <v>23</v>
      </c>
      <c r="B667" s="41" t="s">
        <v>729</v>
      </c>
      <c r="C667" s="39" t="s">
        <v>703</v>
      </c>
      <c r="D667" s="97">
        <v>1200</v>
      </c>
      <c r="E667" s="97">
        <v>240</v>
      </c>
      <c r="F667" s="39" t="s">
        <v>16</v>
      </c>
    </row>
    <row r="668" s="3" customFormat="1" ht="32" customHeight="1" spans="1:6">
      <c r="A668" s="39">
        <v>24</v>
      </c>
      <c r="B668" s="41" t="s">
        <v>730</v>
      </c>
      <c r="C668" s="39" t="s">
        <v>703</v>
      </c>
      <c r="D668" s="97">
        <v>1200</v>
      </c>
      <c r="E668" s="97">
        <v>240</v>
      </c>
      <c r="F668" s="39" t="s">
        <v>16</v>
      </c>
    </row>
    <row r="669" s="3" customFormat="1" ht="32" customHeight="1" spans="1:6">
      <c r="A669" s="39">
        <v>25</v>
      </c>
      <c r="B669" s="41" t="s">
        <v>731</v>
      </c>
      <c r="C669" s="39" t="s">
        <v>698</v>
      </c>
      <c r="D669" s="97">
        <v>1200</v>
      </c>
      <c r="E669" s="97">
        <v>240</v>
      </c>
      <c r="F669" s="39" t="s">
        <v>16</v>
      </c>
    </row>
    <row r="670" s="3" customFormat="1" ht="32" customHeight="1" spans="1:6">
      <c r="A670" s="39">
        <v>26</v>
      </c>
      <c r="B670" s="41" t="s">
        <v>732</v>
      </c>
      <c r="C670" s="39" t="s">
        <v>698</v>
      </c>
      <c r="D670" s="97">
        <v>1200</v>
      </c>
      <c r="E670" s="97">
        <v>240</v>
      </c>
      <c r="F670" s="39" t="s">
        <v>16</v>
      </c>
    </row>
    <row r="671" s="3" customFormat="1" ht="32" customHeight="1" spans="1:6">
      <c r="A671" s="39">
        <v>27</v>
      </c>
      <c r="B671" s="41" t="s">
        <v>733</v>
      </c>
      <c r="C671" s="39" t="s">
        <v>696</v>
      </c>
      <c r="D671" s="97">
        <v>1080</v>
      </c>
      <c r="E671" s="97">
        <v>216</v>
      </c>
      <c r="F671" s="39" t="s">
        <v>16</v>
      </c>
    </row>
    <row r="672" s="3" customFormat="1" ht="32" customHeight="1" spans="1:6">
      <c r="A672" s="39">
        <v>28</v>
      </c>
      <c r="B672" s="41" t="s">
        <v>734</v>
      </c>
      <c r="C672" s="39" t="s">
        <v>692</v>
      </c>
      <c r="D672" s="97">
        <v>1000</v>
      </c>
      <c r="E672" s="97">
        <v>200</v>
      </c>
      <c r="F672" s="39" t="s">
        <v>16</v>
      </c>
    </row>
    <row r="673" s="3" customFormat="1" ht="32" customHeight="1" spans="1:6">
      <c r="A673" s="39">
        <v>29</v>
      </c>
      <c r="B673" s="41" t="s">
        <v>735</v>
      </c>
      <c r="C673" s="39" t="s">
        <v>692</v>
      </c>
      <c r="D673" s="97">
        <v>1000</v>
      </c>
      <c r="E673" s="97">
        <v>200</v>
      </c>
      <c r="F673" s="39" t="s">
        <v>16</v>
      </c>
    </row>
    <row r="674" s="3" customFormat="1" ht="32" customHeight="1" spans="1:6">
      <c r="A674" s="39">
        <v>30</v>
      </c>
      <c r="B674" s="41" t="s">
        <v>736</v>
      </c>
      <c r="C674" s="39" t="s">
        <v>692</v>
      </c>
      <c r="D674" s="97">
        <v>800</v>
      </c>
      <c r="E674" s="97">
        <v>160</v>
      </c>
      <c r="F674" s="39" t="s">
        <v>16</v>
      </c>
    </row>
    <row r="675" s="3" customFormat="1" ht="32" customHeight="1" spans="1:6">
      <c r="A675" s="39">
        <v>31</v>
      </c>
      <c r="B675" s="41" t="s">
        <v>737</v>
      </c>
      <c r="C675" s="39" t="s">
        <v>701</v>
      </c>
      <c r="D675" s="97">
        <v>960</v>
      </c>
      <c r="E675" s="97">
        <v>192</v>
      </c>
      <c r="F675" s="39" t="s">
        <v>16</v>
      </c>
    </row>
    <row r="676" s="3" customFormat="1" ht="32" customHeight="1" spans="1:6">
      <c r="A676" s="39">
        <v>32</v>
      </c>
      <c r="B676" s="41" t="s">
        <v>738</v>
      </c>
      <c r="C676" s="39" t="s">
        <v>686</v>
      </c>
      <c r="D676" s="97">
        <v>800</v>
      </c>
      <c r="E676" s="97">
        <v>160</v>
      </c>
      <c r="F676" s="39" t="s">
        <v>16</v>
      </c>
    </row>
    <row r="677" s="3" customFormat="1" ht="32" customHeight="1" spans="1:6">
      <c r="A677" s="39">
        <v>33</v>
      </c>
      <c r="B677" s="41" t="s">
        <v>739</v>
      </c>
      <c r="C677" s="39" t="s">
        <v>686</v>
      </c>
      <c r="D677" s="97">
        <v>500</v>
      </c>
      <c r="E677" s="97">
        <v>100</v>
      </c>
      <c r="F677" s="39" t="s">
        <v>16</v>
      </c>
    </row>
    <row r="678" s="2" customFormat="1" ht="32" customHeight="1" spans="1:6">
      <c r="A678" s="39">
        <v>34</v>
      </c>
      <c r="B678" s="41" t="s">
        <v>740</v>
      </c>
      <c r="C678" s="39" t="s">
        <v>707</v>
      </c>
      <c r="D678" s="39">
        <v>2800</v>
      </c>
      <c r="E678" s="97">
        <v>2800</v>
      </c>
      <c r="F678" s="79" t="s">
        <v>16</v>
      </c>
    </row>
    <row r="679" s="2" customFormat="1" ht="32" customHeight="1" spans="1:6">
      <c r="A679" s="43" t="s">
        <v>71</v>
      </c>
      <c r="B679" s="54" t="s">
        <v>72</v>
      </c>
      <c r="C679" s="43"/>
      <c r="D679" s="96">
        <f>SUM(D680:D711)</f>
        <v>99750.33</v>
      </c>
      <c r="E679" s="96">
        <f>SUM(E680:E711)</f>
        <v>53829.49</v>
      </c>
      <c r="F679" s="39"/>
    </row>
    <row r="680" s="2" customFormat="1" ht="32" customHeight="1" spans="1:6">
      <c r="A680" s="39">
        <v>1</v>
      </c>
      <c r="B680" s="41" t="s">
        <v>741</v>
      </c>
      <c r="C680" s="39" t="s">
        <v>686</v>
      </c>
      <c r="D680" s="39">
        <v>2780</v>
      </c>
      <c r="E680" s="97">
        <v>1331</v>
      </c>
      <c r="F680" s="39" t="s">
        <v>16</v>
      </c>
    </row>
    <row r="681" s="2" customFormat="1" ht="32" customHeight="1" spans="1:6">
      <c r="A681" s="39">
        <v>2</v>
      </c>
      <c r="B681" s="41" t="s">
        <v>742</v>
      </c>
      <c r="C681" s="39" t="s">
        <v>686</v>
      </c>
      <c r="D681" s="42">
        <v>2949.4</v>
      </c>
      <c r="E681" s="97">
        <v>1963</v>
      </c>
      <c r="F681" s="39" t="s">
        <v>24</v>
      </c>
    </row>
    <row r="682" s="2" customFormat="1" ht="32" customHeight="1" spans="1:6">
      <c r="A682" s="39">
        <v>3</v>
      </c>
      <c r="B682" s="41" t="s">
        <v>743</v>
      </c>
      <c r="C682" s="39" t="s">
        <v>686</v>
      </c>
      <c r="D682" s="42">
        <v>2850.92</v>
      </c>
      <c r="E682" s="97">
        <v>1781</v>
      </c>
      <c r="F682" s="39" t="s">
        <v>24</v>
      </c>
    </row>
    <row r="683" s="2" customFormat="1" ht="32" customHeight="1" spans="1:6">
      <c r="A683" s="39">
        <v>4</v>
      </c>
      <c r="B683" s="41" t="s">
        <v>744</v>
      </c>
      <c r="C683" s="39" t="s">
        <v>701</v>
      </c>
      <c r="D683" s="39">
        <v>2954</v>
      </c>
      <c r="E683" s="97">
        <v>1477</v>
      </c>
      <c r="F683" s="39" t="s">
        <v>16</v>
      </c>
    </row>
    <row r="684" s="2" customFormat="1" ht="32" customHeight="1" spans="1:6">
      <c r="A684" s="39">
        <v>5</v>
      </c>
      <c r="B684" s="41" t="s">
        <v>745</v>
      </c>
      <c r="C684" s="39" t="s">
        <v>701</v>
      </c>
      <c r="D684" s="97">
        <v>4026</v>
      </c>
      <c r="E684" s="97">
        <v>2013</v>
      </c>
      <c r="F684" s="39" t="s">
        <v>16</v>
      </c>
    </row>
    <row r="685" s="2" customFormat="1" ht="32" customHeight="1" spans="1:6">
      <c r="A685" s="39">
        <v>6</v>
      </c>
      <c r="B685" s="41" t="s">
        <v>746</v>
      </c>
      <c r="C685" s="39" t="s">
        <v>701</v>
      </c>
      <c r="D685" s="97">
        <v>2970.6</v>
      </c>
      <c r="E685" s="97">
        <v>1485.3</v>
      </c>
      <c r="F685" s="39" t="s">
        <v>24</v>
      </c>
    </row>
    <row r="686" s="2" customFormat="1" ht="32" customHeight="1" spans="1:6">
      <c r="A686" s="39">
        <v>7</v>
      </c>
      <c r="B686" s="41" t="s">
        <v>747</v>
      </c>
      <c r="C686" s="39" t="s">
        <v>701</v>
      </c>
      <c r="D686" s="97">
        <v>4110.62</v>
      </c>
      <c r="E686" s="97">
        <v>2055.31</v>
      </c>
      <c r="F686" s="39" t="s">
        <v>24</v>
      </c>
    </row>
    <row r="687" s="2" customFormat="1" ht="32" customHeight="1" spans="1:6">
      <c r="A687" s="39">
        <v>8</v>
      </c>
      <c r="B687" s="41" t="s">
        <v>748</v>
      </c>
      <c r="C687" s="39" t="s">
        <v>701</v>
      </c>
      <c r="D687" s="97">
        <v>2897.11</v>
      </c>
      <c r="E687" s="97">
        <v>1448.555</v>
      </c>
      <c r="F687" s="39" t="s">
        <v>24</v>
      </c>
    </row>
    <row r="688" s="2" customFormat="1" ht="32" customHeight="1" spans="1:6">
      <c r="A688" s="39">
        <v>9</v>
      </c>
      <c r="B688" s="41" t="s">
        <v>749</v>
      </c>
      <c r="C688" s="39" t="s">
        <v>701</v>
      </c>
      <c r="D688" s="97">
        <v>3221.61</v>
      </c>
      <c r="E688" s="97">
        <v>1610.805</v>
      </c>
      <c r="F688" s="39" t="s">
        <v>24</v>
      </c>
    </row>
    <row r="689" s="2" customFormat="1" ht="32" customHeight="1" spans="1:6">
      <c r="A689" s="39">
        <v>10</v>
      </c>
      <c r="B689" s="41" t="s">
        <v>750</v>
      </c>
      <c r="C689" s="39" t="s">
        <v>692</v>
      </c>
      <c r="D689" s="97">
        <v>2992</v>
      </c>
      <c r="E689" s="97">
        <v>1496</v>
      </c>
      <c r="F689" s="79" t="s">
        <v>16</v>
      </c>
    </row>
    <row r="690" s="2" customFormat="1" ht="32" customHeight="1" spans="1:6">
      <c r="A690" s="39">
        <v>11</v>
      </c>
      <c r="B690" s="41" t="s">
        <v>751</v>
      </c>
      <c r="C690" s="39" t="s">
        <v>692</v>
      </c>
      <c r="D690" s="97">
        <v>2639</v>
      </c>
      <c r="E690" s="97">
        <v>1319.5</v>
      </c>
      <c r="F690" s="79" t="s">
        <v>16</v>
      </c>
    </row>
    <row r="691" s="2" customFormat="1" ht="32" customHeight="1" spans="1:6">
      <c r="A691" s="39">
        <v>12</v>
      </c>
      <c r="B691" s="41" t="s">
        <v>752</v>
      </c>
      <c r="C691" s="39" t="s">
        <v>692</v>
      </c>
      <c r="D691" s="97">
        <v>2741</v>
      </c>
      <c r="E691" s="97">
        <v>1370.5</v>
      </c>
      <c r="F691" s="79" t="s">
        <v>16</v>
      </c>
    </row>
    <row r="692" s="2" customFormat="1" ht="32" customHeight="1" spans="1:6">
      <c r="A692" s="39">
        <v>13</v>
      </c>
      <c r="B692" s="41" t="s">
        <v>753</v>
      </c>
      <c r="C692" s="39" t="s">
        <v>703</v>
      </c>
      <c r="D692" s="97">
        <v>3150</v>
      </c>
      <c r="E692" s="97">
        <v>1575</v>
      </c>
      <c r="F692" s="39" t="s">
        <v>24</v>
      </c>
    </row>
    <row r="693" s="2" customFormat="1" ht="32" customHeight="1" spans="1:6">
      <c r="A693" s="39">
        <v>14</v>
      </c>
      <c r="B693" s="41" t="s">
        <v>754</v>
      </c>
      <c r="C693" s="39" t="s">
        <v>703</v>
      </c>
      <c r="D693" s="97">
        <v>2950</v>
      </c>
      <c r="E693" s="97">
        <v>1475</v>
      </c>
      <c r="F693" s="39" t="s">
        <v>24</v>
      </c>
    </row>
    <row r="694" s="2" customFormat="1" ht="32" customHeight="1" spans="1:6">
      <c r="A694" s="39">
        <v>15</v>
      </c>
      <c r="B694" s="41" t="s">
        <v>755</v>
      </c>
      <c r="C694" s="39" t="s">
        <v>703</v>
      </c>
      <c r="D694" s="97">
        <v>3050</v>
      </c>
      <c r="E694" s="97">
        <v>1525</v>
      </c>
      <c r="F694" s="39" t="s">
        <v>24</v>
      </c>
    </row>
    <row r="695" s="2" customFormat="1" ht="32" customHeight="1" spans="1:6">
      <c r="A695" s="39">
        <v>16</v>
      </c>
      <c r="B695" s="41" t="s">
        <v>756</v>
      </c>
      <c r="C695" s="39" t="s">
        <v>703</v>
      </c>
      <c r="D695" s="97">
        <v>2830</v>
      </c>
      <c r="E695" s="97">
        <v>1400</v>
      </c>
      <c r="F695" s="39" t="s">
        <v>24</v>
      </c>
    </row>
    <row r="696" s="3" customFormat="1" ht="32" customHeight="1" spans="1:6">
      <c r="A696" s="39">
        <v>17</v>
      </c>
      <c r="B696" s="41" t="s">
        <v>757</v>
      </c>
      <c r="C696" s="39" t="s">
        <v>690</v>
      </c>
      <c r="D696" s="97">
        <v>4606</v>
      </c>
      <c r="E696" s="97">
        <v>2303</v>
      </c>
      <c r="F696" s="39" t="s">
        <v>24</v>
      </c>
    </row>
    <row r="697" s="3" customFormat="1" ht="32" customHeight="1" spans="1:6">
      <c r="A697" s="39">
        <v>18</v>
      </c>
      <c r="B697" s="41" t="s">
        <v>758</v>
      </c>
      <c r="C697" s="39" t="s">
        <v>690</v>
      </c>
      <c r="D697" s="97">
        <v>1901</v>
      </c>
      <c r="E697" s="97">
        <v>950.5</v>
      </c>
      <c r="F697" s="39" t="s">
        <v>24</v>
      </c>
    </row>
    <row r="698" s="3" customFormat="1" ht="32" customHeight="1" spans="1:6">
      <c r="A698" s="39">
        <v>19</v>
      </c>
      <c r="B698" s="41" t="s">
        <v>759</v>
      </c>
      <c r="C698" s="39" t="s">
        <v>690</v>
      </c>
      <c r="D698" s="97">
        <v>2970</v>
      </c>
      <c r="E698" s="97">
        <v>1485</v>
      </c>
      <c r="F698" s="39" t="s">
        <v>24</v>
      </c>
    </row>
    <row r="699" s="3" customFormat="1" ht="32" customHeight="1" spans="1:6">
      <c r="A699" s="39">
        <v>20</v>
      </c>
      <c r="B699" s="41" t="s">
        <v>760</v>
      </c>
      <c r="C699" s="39" t="s">
        <v>690</v>
      </c>
      <c r="D699" s="97">
        <v>2707</v>
      </c>
      <c r="E699" s="97">
        <v>1353</v>
      </c>
      <c r="F699" s="39" t="s">
        <v>24</v>
      </c>
    </row>
    <row r="700" s="3" customFormat="1" ht="32" customHeight="1" spans="1:6">
      <c r="A700" s="39">
        <v>21</v>
      </c>
      <c r="B700" s="41" t="s">
        <v>761</v>
      </c>
      <c r="C700" s="39" t="s">
        <v>690</v>
      </c>
      <c r="D700" s="97">
        <v>2103</v>
      </c>
      <c r="E700" s="97">
        <v>1051</v>
      </c>
      <c r="F700" s="39" t="s">
        <v>24</v>
      </c>
    </row>
    <row r="701" s="3" customFormat="1" ht="32" customHeight="1" spans="1:6">
      <c r="A701" s="39">
        <v>22</v>
      </c>
      <c r="B701" s="41" t="s">
        <v>762</v>
      </c>
      <c r="C701" s="39" t="s">
        <v>690</v>
      </c>
      <c r="D701" s="97">
        <v>5426</v>
      </c>
      <c r="E701" s="97">
        <v>2713</v>
      </c>
      <c r="F701" s="39" t="s">
        <v>24</v>
      </c>
    </row>
    <row r="702" s="2" customFormat="1" ht="32" customHeight="1" spans="1:6">
      <c r="A702" s="39">
        <v>23</v>
      </c>
      <c r="B702" s="41" t="s">
        <v>763</v>
      </c>
      <c r="C702" s="39" t="s">
        <v>688</v>
      </c>
      <c r="D702" s="42">
        <v>3125.96</v>
      </c>
      <c r="E702" s="97">
        <v>1500</v>
      </c>
      <c r="F702" s="39" t="s">
        <v>24</v>
      </c>
    </row>
    <row r="703" s="2" customFormat="1" ht="32" customHeight="1" spans="1:6">
      <c r="A703" s="39">
        <v>24</v>
      </c>
      <c r="B703" s="41" t="s">
        <v>764</v>
      </c>
      <c r="C703" s="39" t="s">
        <v>692</v>
      </c>
      <c r="D703" s="42">
        <v>2945.46</v>
      </c>
      <c r="E703" s="97">
        <v>1800</v>
      </c>
      <c r="F703" s="39" t="s">
        <v>24</v>
      </c>
    </row>
    <row r="704" s="2" customFormat="1" ht="32" customHeight="1" spans="1:6">
      <c r="A704" s="39">
        <v>25</v>
      </c>
      <c r="B704" s="41" t="s">
        <v>765</v>
      </c>
      <c r="C704" s="39" t="s">
        <v>692</v>
      </c>
      <c r="D704" s="97">
        <v>2254.78</v>
      </c>
      <c r="E704" s="97">
        <v>1700</v>
      </c>
      <c r="F704" s="39" t="s">
        <v>24</v>
      </c>
    </row>
    <row r="705" s="2" customFormat="1" ht="32" customHeight="1" spans="1:6">
      <c r="A705" s="39">
        <v>26</v>
      </c>
      <c r="B705" s="41" t="s">
        <v>766</v>
      </c>
      <c r="C705" s="39" t="s">
        <v>696</v>
      </c>
      <c r="D705" s="42">
        <v>2104.26</v>
      </c>
      <c r="E705" s="97">
        <v>800</v>
      </c>
      <c r="F705" s="39" t="s">
        <v>24</v>
      </c>
    </row>
    <row r="706" s="2" customFormat="1" ht="32" customHeight="1" spans="1:6">
      <c r="A706" s="39">
        <v>27</v>
      </c>
      <c r="B706" s="41" t="s">
        <v>767</v>
      </c>
      <c r="C706" s="39" t="s">
        <v>696</v>
      </c>
      <c r="D706" s="42">
        <v>2999.14</v>
      </c>
      <c r="E706" s="97">
        <v>1000</v>
      </c>
      <c r="F706" s="39" t="s">
        <v>24</v>
      </c>
    </row>
    <row r="707" s="2" customFormat="1" ht="32" customHeight="1" spans="1:6">
      <c r="A707" s="39">
        <v>28</v>
      </c>
      <c r="B707" s="41" t="s">
        <v>768</v>
      </c>
      <c r="C707" s="39" t="s">
        <v>696</v>
      </c>
      <c r="D707" s="42">
        <v>2722.93</v>
      </c>
      <c r="E707" s="97">
        <v>1000</v>
      </c>
      <c r="F707" s="39" t="s">
        <v>24</v>
      </c>
    </row>
    <row r="708" s="2" customFormat="1" ht="32" customHeight="1" spans="1:6">
      <c r="A708" s="39">
        <v>29</v>
      </c>
      <c r="B708" s="41" t="s">
        <v>769</v>
      </c>
      <c r="C708" s="39" t="s">
        <v>698</v>
      </c>
      <c r="D708" s="42">
        <v>2607.31</v>
      </c>
      <c r="E708" s="97">
        <v>1500</v>
      </c>
      <c r="F708" s="39" t="s">
        <v>24</v>
      </c>
    </row>
    <row r="709" s="2" customFormat="1" ht="32" customHeight="1" spans="1:6">
      <c r="A709" s="39">
        <v>30</v>
      </c>
      <c r="B709" s="41" t="s">
        <v>770</v>
      </c>
      <c r="C709" s="39" t="s">
        <v>698</v>
      </c>
      <c r="D709" s="39">
        <v>2998</v>
      </c>
      <c r="E709" s="97">
        <v>1500</v>
      </c>
      <c r="F709" s="39" t="s">
        <v>24</v>
      </c>
    </row>
    <row r="710" s="2" customFormat="1" ht="32" customHeight="1" spans="1:6">
      <c r="A710" s="39">
        <v>31</v>
      </c>
      <c r="B710" s="41" t="s">
        <v>771</v>
      </c>
      <c r="C710" s="39" t="s">
        <v>694</v>
      </c>
      <c r="D710" s="42">
        <v>2209.59</v>
      </c>
      <c r="E710" s="97">
        <v>2209.59</v>
      </c>
      <c r="F710" s="79" t="s">
        <v>18</v>
      </c>
    </row>
    <row r="711" s="2" customFormat="1" ht="32" customHeight="1" spans="1:6">
      <c r="A711" s="39">
        <v>32</v>
      </c>
      <c r="B711" s="41" t="s">
        <v>772</v>
      </c>
      <c r="C711" s="39" t="s">
        <v>694</v>
      </c>
      <c r="D711" s="42">
        <v>6957.64</v>
      </c>
      <c r="E711" s="97">
        <v>5638.43</v>
      </c>
      <c r="F711" s="79" t="s">
        <v>18</v>
      </c>
    </row>
    <row r="712" s="2" customFormat="1" ht="32" customHeight="1" spans="1:6">
      <c r="A712" s="43" t="s">
        <v>104</v>
      </c>
      <c r="B712" s="54" t="s">
        <v>105</v>
      </c>
      <c r="C712" s="43"/>
      <c r="D712" s="39"/>
      <c r="E712" s="97"/>
      <c r="F712" s="39"/>
    </row>
    <row r="713" s="2" customFormat="1" ht="32" customHeight="1" spans="1:6">
      <c r="A713" s="43" t="s">
        <v>121</v>
      </c>
      <c r="B713" s="54" t="s">
        <v>122</v>
      </c>
      <c r="C713" s="43"/>
      <c r="D713" s="96">
        <f>SUM(D714:D732)</f>
        <v>413290.47</v>
      </c>
      <c r="E713" s="96">
        <f>SUM(E714:E732)</f>
        <v>43919</v>
      </c>
      <c r="F713" s="39"/>
    </row>
    <row r="714" s="2" customFormat="1" ht="32" customHeight="1" spans="1:6">
      <c r="A714" s="39">
        <v>1</v>
      </c>
      <c r="B714" s="41" t="s">
        <v>773</v>
      </c>
      <c r="C714" s="39" t="s">
        <v>686</v>
      </c>
      <c r="D714" s="39">
        <v>66888</v>
      </c>
      <c r="E714" s="97">
        <v>10000</v>
      </c>
      <c r="F714" s="39" t="s">
        <v>16</v>
      </c>
    </row>
    <row r="715" s="2" customFormat="1" ht="32" customHeight="1" spans="1:6">
      <c r="A715" s="39">
        <v>2</v>
      </c>
      <c r="B715" s="41" t="s">
        <v>774</v>
      </c>
      <c r="C715" s="39" t="s">
        <v>688</v>
      </c>
      <c r="D715" s="39">
        <v>9153</v>
      </c>
      <c r="E715" s="97">
        <v>2000</v>
      </c>
      <c r="F715" s="39" t="s">
        <v>24</v>
      </c>
    </row>
    <row r="716" s="2" customFormat="1" ht="32" customHeight="1" spans="1:6">
      <c r="A716" s="39">
        <v>4</v>
      </c>
      <c r="B716" s="41" t="s">
        <v>775</v>
      </c>
      <c r="C716" s="39" t="s">
        <v>701</v>
      </c>
      <c r="D716" s="39">
        <v>12000</v>
      </c>
      <c r="E716" s="97">
        <v>339</v>
      </c>
      <c r="F716" s="39" t="s">
        <v>16</v>
      </c>
    </row>
    <row r="717" s="2" customFormat="1" ht="32" customHeight="1" spans="1:6">
      <c r="A717" s="39">
        <v>5</v>
      </c>
      <c r="B717" s="41" t="s">
        <v>776</v>
      </c>
      <c r="C717" s="39" t="s">
        <v>686</v>
      </c>
      <c r="D717" s="39">
        <v>6629</v>
      </c>
      <c r="E717" s="97">
        <v>1000</v>
      </c>
      <c r="F717" s="39" t="s">
        <v>16</v>
      </c>
    </row>
    <row r="718" s="2" customFormat="1" ht="32" customHeight="1" spans="1:6">
      <c r="A718" s="39">
        <v>6</v>
      </c>
      <c r="B718" s="41" t="s">
        <v>777</v>
      </c>
      <c r="C718" s="39" t="s">
        <v>707</v>
      </c>
      <c r="D718" s="39">
        <v>64000</v>
      </c>
      <c r="E718" s="97">
        <v>10000</v>
      </c>
      <c r="F718" s="39" t="s">
        <v>18</v>
      </c>
    </row>
    <row r="719" s="2" customFormat="1" ht="32" customHeight="1" spans="1:6">
      <c r="A719" s="39">
        <v>7</v>
      </c>
      <c r="B719" s="41" t="s">
        <v>778</v>
      </c>
      <c r="C719" s="39" t="s">
        <v>724</v>
      </c>
      <c r="D719" s="39">
        <v>57300</v>
      </c>
      <c r="E719" s="97">
        <v>10000</v>
      </c>
      <c r="F719" s="39" t="s">
        <v>16</v>
      </c>
    </row>
    <row r="720" s="2" customFormat="1" ht="32" customHeight="1" spans="1:6">
      <c r="A720" s="39">
        <v>8</v>
      </c>
      <c r="B720" s="41" t="s">
        <v>779</v>
      </c>
      <c r="C720" s="39" t="s">
        <v>686</v>
      </c>
      <c r="D720" s="39">
        <v>6320</v>
      </c>
      <c r="E720" s="97">
        <v>400</v>
      </c>
      <c r="F720" s="39" t="s">
        <v>18</v>
      </c>
    </row>
    <row r="721" s="2" customFormat="1" ht="32" customHeight="1" spans="1:6">
      <c r="A721" s="39">
        <v>9</v>
      </c>
      <c r="B721" s="41" t="s">
        <v>780</v>
      </c>
      <c r="C721" s="39" t="s">
        <v>686</v>
      </c>
      <c r="D721" s="39">
        <v>5160</v>
      </c>
      <c r="E721" s="97">
        <v>350</v>
      </c>
      <c r="F721" s="39" t="s">
        <v>18</v>
      </c>
    </row>
    <row r="722" s="2" customFormat="1" ht="32" customHeight="1" spans="1:6">
      <c r="A722" s="39">
        <v>10</v>
      </c>
      <c r="B722" s="41" t="s">
        <v>781</v>
      </c>
      <c r="C722" s="39" t="s">
        <v>686</v>
      </c>
      <c r="D722" s="39">
        <v>1270</v>
      </c>
      <c r="E722" s="97">
        <v>230</v>
      </c>
      <c r="F722" s="39" t="s">
        <v>18</v>
      </c>
    </row>
    <row r="723" s="2" customFormat="1" ht="32" customHeight="1" spans="1:6">
      <c r="A723" s="39">
        <v>11</v>
      </c>
      <c r="B723" s="41" t="s">
        <v>782</v>
      </c>
      <c r="C723" s="39" t="s">
        <v>701</v>
      </c>
      <c r="D723" s="97">
        <v>52000</v>
      </c>
      <c r="E723" s="97">
        <v>1000</v>
      </c>
      <c r="F723" s="39" t="s">
        <v>18</v>
      </c>
    </row>
    <row r="724" s="2" customFormat="1" ht="32" customHeight="1" spans="1:6">
      <c r="A724" s="39">
        <v>12</v>
      </c>
      <c r="B724" s="41" t="s">
        <v>783</v>
      </c>
      <c r="C724" s="39" t="s">
        <v>692</v>
      </c>
      <c r="D724" s="42">
        <v>31683.14</v>
      </c>
      <c r="E724" s="97">
        <v>3000</v>
      </c>
      <c r="F724" s="39" t="s">
        <v>18</v>
      </c>
    </row>
    <row r="725" s="2" customFormat="1" ht="32" customHeight="1" spans="1:6">
      <c r="A725" s="39">
        <v>13</v>
      </c>
      <c r="B725" s="41" t="s">
        <v>784</v>
      </c>
      <c r="C725" s="39" t="s">
        <v>692</v>
      </c>
      <c r="D725" s="42">
        <v>12310.48</v>
      </c>
      <c r="E725" s="97">
        <v>100</v>
      </c>
      <c r="F725" s="39" t="s">
        <v>18</v>
      </c>
    </row>
    <row r="726" s="2" customFormat="1" ht="32" customHeight="1" spans="1:6">
      <c r="A726" s="39">
        <v>14</v>
      </c>
      <c r="B726" s="41" t="s">
        <v>785</v>
      </c>
      <c r="C726" s="39" t="s">
        <v>692</v>
      </c>
      <c r="D726" s="39">
        <v>16000</v>
      </c>
      <c r="E726" s="97">
        <v>600</v>
      </c>
      <c r="F726" s="39" t="s">
        <v>18</v>
      </c>
    </row>
    <row r="727" s="8" customFormat="1" ht="32" customHeight="1" spans="1:6">
      <c r="A727" s="39">
        <v>15</v>
      </c>
      <c r="B727" s="41" t="s">
        <v>786</v>
      </c>
      <c r="C727" s="39" t="s">
        <v>696</v>
      </c>
      <c r="D727" s="39">
        <v>8700</v>
      </c>
      <c r="E727" s="97">
        <v>800</v>
      </c>
      <c r="F727" s="39" t="s">
        <v>18</v>
      </c>
    </row>
    <row r="728" s="2" customFormat="1" ht="32" customHeight="1" spans="1:6">
      <c r="A728" s="39">
        <v>16</v>
      </c>
      <c r="B728" s="41" t="s">
        <v>787</v>
      </c>
      <c r="C728" s="39" t="s">
        <v>698</v>
      </c>
      <c r="D728" s="39">
        <v>15900</v>
      </c>
      <c r="E728" s="97">
        <v>1000</v>
      </c>
      <c r="F728" s="39" t="s">
        <v>18</v>
      </c>
    </row>
    <row r="729" s="2" customFormat="1" ht="32" customHeight="1" spans="1:6">
      <c r="A729" s="39">
        <v>17</v>
      </c>
      <c r="B729" s="41" t="s">
        <v>788</v>
      </c>
      <c r="C729" s="39" t="s">
        <v>688</v>
      </c>
      <c r="D729" s="42">
        <v>5576.85</v>
      </c>
      <c r="E729" s="97">
        <v>100</v>
      </c>
      <c r="F729" s="79" t="s">
        <v>18</v>
      </c>
    </row>
    <row r="730" s="2" customFormat="1" ht="32" customHeight="1" spans="1:6">
      <c r="A730" s="39">
        <v>18</v>
      </c>
      <c r="B730" s="41" t="s">
        <v>789</v>
      </c>
      <c r="C730" s="39" t="s">
        <v>707</v>
      </c>
      <c r="D730" s="39">
        <v>15600</v>
      </c>
      <c r="E730" s="97">
        <v>250</v>
      </c>
      <c r="F730" s="79" t="s">
        <v>18</v>
      </c>
    </row>
    <row r="731" s="2" customFormat="1" ht="32" customHeight="1" spans="1:6">
      <c r="A731" s="39">
        <v>19</v>
      </c>
      <c r="B731" s="41" t="s">
        <v>790</v>
      </c>
      <c r="C731" s="39" t="s">
        <v>707</v>
      </c>
      <c r="D731" s="39">
        <v>13800</v>
      </c>
      <c r="E731" s="97">
        <v>250</v>
      </c>
      <c r="F731" s="79" t="s">
        <v>18</v>
      </c>
    </row>
    <row r="732" s="2" customFormat="1" ht="32" customHeight="1" spans="1:6">
      <c r="A732" s="39">
        <v>20</v>
      </c>
      <c r="B732" s="41" t="s">
        <v>791</v>
      </c>
      <c r="C732" s="39" t="s">
        <v>703</v>
      </c>
      <c r="D732" s="39">
        <v>13000</v>
      </c>
      <c r="E732" s="97">
        <v>2500</v>
      </c>
      <c r="F732" s="39" t="s">
        <v>18</v>
      </c>
    </row>
    <row r="733" s="2" customFormat="1" ht="32" customHeight="1" spans="1:6">
      <c r="A733" s="43" t="s">
        <v>130</v>
      </c>
      <c r="B733" s="54" t="s">
        <v>131</v>
      </c>
      <c r="C733" s="39"/>
      <c r="D733" s="39"/>
      <c r="E733" s="97"/>
      <c r="F733" s="39"/>
    </row>
    <row r="734" s="2" customFormat="1" ht="32" customHeight="1" spans="1:6">
      <c r="A734" s="43" t="s">
        <v>143</v>
      </c>
      <c r="B734" s="54" t="s">
        <v>144</v>
      </c>
      <c r="C734" s="39"/>
      <c r="D734" s="96">
        <f>SUM(D735:D745)</f>
        <v>884681</v>
      </c>
      <c r="E734" s="96">
        <f>SUM(E735:E745)</f>
        <v>96605</v>
      </c>
      <c r="F734" s="39"/>
    </row>
    <row r="735" s="2" customFormat="1" ht="32" customHeight="1" spans="1:6">
      <c r="A735" s="39">
        <v>1</v>
      </c>
      <c r="B735" s="41" t="s">
        <v>792</v>
      </c>
      <c r="C735" s="39" t="s">
        <v>694</v>
      </c>
      <c r="D735" s="39">
        <v>32135</v>
      </c>
      <c r="E735" s="97">
        <v>4000</v>
      </c>
      <c r="F735" s="79" t="s">
        <v>16</v>
      </c>
    </row>
    <row r="736" s="2" customFormat="1" ht="32" customHeight="1" spans="1:6">
      <c r="A736" s="39">
        <v>2</v>
      </c>
      <c r="B736" s="41" t="s">
        <v>793</v>
      </c>
      <c r="C736" s="39" t="s">
        <v>724</v>
      </c>
      <c r="D736" s="39">
        <v>68500</v>
      </c>
      <c r="E736" s="97">
        <v>5000</v>
      </c>
      <c r="F736" s="79" t="s">
        <v>16</v>
      </c>
    </row>
    <row r="737" s="2" customFormat="1" ht="32" customHeight="1" spans="1:6">
      <c r="A737" s="39">
        <v>3</v>
      </c>
      <c r="B737" s="41" t="s">
        <v>794</v>
      </c>
      <c r="C737" s="39" t="s">
        <v>690</v>
      </c>
      <c r="D737" s="39">
        <v>76580</v>
      </c>
      <c r="E737" s="97">
        <v>13840</v>
      </c>
      <c r="F737" s="79" t="s">
        <v>16</v>
      </c>
    </row>
    <row r="738" s="2" customFormat="1" ht="32" customHeight="1" spans="1:6">
      <c r="A738" s="39">
        <v>4</v>
      </c>
      <c r="B738" s="41" t="s">
        <v>795</v>
      </c>
      <c r="C738" s="39" t="s">
        <v>696</v>
      </c>
      <c r="D738" s="39">
        <v>67000</v>
      </c>
      <c r="E738" s="97">
        <v>5000</v>
      </c>
      <c r="F738" s="79" t="s">
        <v>16</v>
      </c>
    </row>
    <row r="739" s="2" customFormat="1" ht="32" customHeight="1" spans="1:6">
      <c r="A739" s="39">
        <v>5</v>
      </c>
      <c r="B739" s="41" t="s">
        <v>796</v>
      </c>
      <c r="C739" s="39" t="s">
        <v>698</v>
      </c>
      <c r="D739" s="39">
        <v>75700</v>
      </c>
      <c r="E739" s="97">
        <v>12000</v>
      </c>
      <c r="F739" s="79" t="s">
        <v>16</v>
      </c>
    </row>
    <row r="740" s="2" customFormat="1" ht="32" customHeight="1" spans="1:6">
      <c r="A740" s="39">
        <v>6</v>
      </c>
      <c r="B740" s="41" t="s">
        <v>797</v>
      </c>
      <c r="C740" s="39" t="s">
        <v>707</v>
      </c>
      <c r="D740" s="39">
        <v>52215</v>
      </c>
      <c r="E740" s="97">
        <v>13000</v>
      </c>
      <c r="F740" s="79" t="s">
        <v>16</v>
      </c>
    </row>
    <row r="741" s="2" customFormat="1" ht="32" customHeight="1" spans="1:6">
      <c r="A741" s="39">
        <v>7</v>
      </c>
      <c r="B741" s="41" t="s">
        <v>798</v>
      </c>
      <c r="C741" s="39" t="s">
        <v>701</v>
      </c>
      <c r="D741" s="39">
        <v>72139</v>
      </c>
      <c r="E741" s="97">
        <v>6000</v>
      </c>
      <c r="F741" s="79" t="s">
        <v>16</v>
      </c>
    </row>
    <row r="742" s="2" customFormat="1" ht="32" customHeight="1" spans="1:6">
      <c r="A742" s="39">
        <v>8</v>
      </c>
      <c r="B742" s="41" t="s">
        <v>799</v>
      </c>
      <c r="C742" s="39" t="s">
        <v>703</v>
      </c>
      <c r="D742" s="39">
        <v>72912</v>
      </c>
      <c r="E742" s="97">
        <v>13265</v>
      </c>
      <c r="F742" s="79" t="s">
        <v>16</v>
      </c>
    </row>
    <row r="743" s="2" customFormat="1" ht="32" customHeight="1" spans="1:6">
      <c r="A743" s="39">
        <v>9</v>
      </c>
      <c r="B743" s="41" t="s">
        <v>800</v>
      </c>
      <c r="C743" s="39" t="s">
        <v>692</v>
      </c>
      <c r="D743" s="39">
        <v>71000</v>
      </c>
      <c r="E743" s="97">
        <v>2500</v>
      </c>
      <c r="F743" s="39" t="s">
        <v>16</v>
      </c>
    </row>
    <row r="744" s="2" customFormat="1" ht="32" customHeight="1" spans="1:6">
      <c r="A744" s="39">
        <v>10</v>
      </c>
      <c r="B744" s="41" t="s">
        <v>801</v>
      </c>
      <c r="C744" s="39" t="s">
        <v>688</v>
      </c>
      <c r="D744" s="39">
        <v>165700</v>
      </c>
      <c r="E744" s="97">
        <v>14000</v>
      </c>
      <c r="F744" s="39" t="s">
        <v>16</v>
      </c>
    </row>
    <row r="745" s="2" customFormat="1" ht="32" customHeight="1" spans="1:6">
      <c r="A745" s="39">
        <v>11</v>
      </c>
      <c r="B745" s="41" t="s">
        <v>802</v>
      </c>
      <c r="C745" s="39" t="s">
        <v>686</v>
      </c>
      <c r="D745" s="39">
        <v>130800</v>
      </c>
      <c r="E745" s="97">
        <v>8000</v>
      </c>
      <c r="F745" s="39" t="s">
        <v>16</v>
      </c>
    </row>
    <row r="746" s="2" customFormat="1" ht="32" customHeight="1" spans="1:6">
      <c r="A746" s="43" t="s">
        <v>803</v>
      </c>
      <c r="B746" s="56" t="s">
        <v>804</v>
      </c>
      <c r="C746" s="43"/>
      <c r="D746" s="47">
        <f>D747+D762+D788+D824+D829+D836+D841</f>
        <v>2193977.85</v>
      </c>
      <c r="E746" s="47">
        <f>E747+E762+E788+E824+E829+E836+E841</f>
        <v>472150.15</v>
      </c>
      <c r="F746" s="43"/>
    </row>
    <row r="747" s="2" customFormat="1" ht="32" customHeight="1" spans="1:6">
      <c r="A747" s="43" t="s">
        <v>12</v>
      </c>
      <c r="B747" s="54" t="s">
        <v>13</v>
      </c>
      <c r="C747" s="43"/>
      <c r="D747" s="47">
        <f>SUM(D748:D761)</f>
        <v>286347.84</v>
      </c>
      <c r="E747" s="47">
        <f>SUM(E748:E761)</f>
        <v>102057.14</v>
      </c>
      <c r="F747" s="43"/>
    </row>
    <row r="748" s="2" customFormat="1" ht="32" customHeight="1" spans="1:6">
      <c r="A748" s="39">
        <v>1</v>
      </c>
      <c r="B748" s="41" t="s">
        <v>805</v>
      </c>
      <c r="C748" s="39" t="s">
        <v>806</v>
      </c>
      <c r="D748" s="42">
        <v>18300.58</v>
      </c>
      <c r="E748" s="39">
        <v>12811</v>
      </c>
      <c r="F748" s="39" t="s">
        <v>24</v>
      </c>
    </row>
    <row r="749" s="2" customFormat="1" ht="32" customHeight="1" spans="1:6">
      <c r="A749" s="39">
        <v>2</v>
      </c>
      <c r="B749" s="41" t="s">
        <v>807</v>
      </c>
      <c r="C749" s="39" t="s">
        <v>808</v>
      </c>
      <c r="D749" s="42">
        <v>13554.14</v>
      </c>
      <c r="E749" s="42">
        <v>9054.14</v>
      </c>
      <c r="F749" s="79" t="s">
        <v>16</v>
      </c>
    </row>
    <row r="750" s="2" customFormat="1" ht="32" customHeight="1" spans="1:6">
      <c r="A750" s="39">
        <v>3</v>
      </c>
      <c r="B750" s="41" t="s">
        <v>809</v>
      </c>
      <c r="C750" s="39" t="s">
        <v>808</v>
      </c>
      <c r="D750" s="42">
        <v>7430.22</v>
      </c>
      <c r="E750" s="39">
        <v>5200</v>
      </c>
      <c r="F750" s="39" t="s">
        <v>24</v>
      </c>
    </row>
    <row r="751" s="2" customFormat="1" ht="32" customHeight="1" spans="1:6">
      <c r="A751" s="39">
        <v>4</v>
      </c>
      <c r="B751" s="41" t="s">
        <v>810</v>
      </c>
      <c r="C751" s="39" t="s">
        <v>811</v>
      </c>
      <c r="D751" s="42">
        <v>19138.17</v>
      </c>
      <c r="E751" s="39">
        <v>11483</v>
      </c>
      <c r="F751" s="39" t="s">
        <v>18</v>
      </c>
    </row>
    <row r="752" s="2" customFormat="1" ht="32" customHeight="1" spans="1:6">
      <c r="A752" s="39">
        <v>5</v>
      </c>
      <c r="B752" s="41" t="s">
        <v>812</v>
      </c>
      <c r="C752" s="39" t="s">
        <v>811</v>
      </c>
      <c r="D752" s="42">
        <v>23834.99</v>
      </c>
      <c r="E752" s="39">
        <v>835</v>
      </c>
      <c r="F752" s="39" t="s">
        <v>16</v>
      </c>
    </row>
    <row r="753" s="2" customFormat="1" ht="32" customHeight="1" spans="1:6">
      <c r="A753" s="39">
        <v>6</v>
      </c>
      <c r="B753" s="41" t="s">
        <v>813</v>
      </c>
      <c r="C753" s="39" t="s">
        <v>811</v>
      </c>
      <c r="D753" s="39">
        <v>20660</v>
      </c>
      <c r="E753" s="39">
        <v>11000</v>
      </c>
      <c r="F753" s="39" t="s">
        <v>18</v>
      </c>
    </row>
    <row r="754" s="2" customFormat="1" ht="32" customHeight="1" spans="1:6">
      <c r="A754" s="39">
        <v>7</v>
      </c>
      <c r="B754" s="41" t="s">
        <v>814</v>
      </c>
      <c r="C754" s="39" t="s">
        <v>811</v>
      </c>
      <c r="D754" s="39">
        <v>33000</v>
      </c>
      <c r="E754" s="39">
        <v>1500</v>
      </c>
      <c r="F754" s="39" t="s">
        <v>18</v>
      </c>
    </row>
    <row r="755" s="2" customFormat="1" ht="32" customHeight="1" spans="1:6">
      <c r="A755" s="39">
        <v>8</v>
      </c>
      <c r="B755" s="41" t="s">
        <v>815</v>
      </c>
      <c r="C755" s="39" t="s">
        <v>811</v>
      </c>
      <c r="D755" s="39">
        <v>26000</v>
      </c>
      <c r="E755" s="39">
        <v>1200</v>
      </c>
      <c r="F755" s="39" t="s">
        <v>18</v>
      </c>
    </row>
    <row r="756" s="2" customFormat="1" ht="32" customHeight="1" spans="1:6">
      <c r="A756" s="39">
        <v>9</v>
      </c>
      <c r="B756" s="41" t="s">
        <v>816</v>
      </c>
      <c r="C756" s="39" t="s">
        <v>817</v>
      </c>
      <c r="D756" s="39">
        <v>23700</v>
      </c>
      <c r="E756" s="39">
        <v>13700</v>
      </c>
      <c r="F756" s="79" t="s">
        <v>16</v>
      </c>
    </row>
    <row r="757" s="2" customFormat="1" ht="32" customHeight="1" spans="1:6">
      <c r="A757" s="39">
        <v>10</v>
      </c>
      <c r="B757" s="41" t="s">
        <v>818</v>
      </c>
      <c r="C757" s="39" t="s">
        <v>817</v>
      </c>
      <c r="D757" s="39">
        <v>8000</v>
      </c>
      <c r="E757" s="39">
        <v>500</v>
      </c>
      <c r="F757" s="39" t="s">
        <v>18</v>
      </c>
    </row>
    <row r="758" s="2" customFormat="1" ht="32" customHeight="1" spans="1:6">
      <c r="A758" s="39">
        <v>11</v>
      </c>
      <c r="B758" s="41" t="s">
        <v>819</v>
      </c>
      <c r="C758" s="39" t="s">
        <v>820</v>
      </c>
      <c r="D758" s="42">
        <v>20974.83</v>
      </c>
      <c r="E758" s="39">
        <v>9774</v>
      </c>
      <c r="F758" s="39" t="s">
        <v>24</v>
      </c>
    </row>
    <row r="759" s="2" customFormat="1" ht="32" customHeight="1" spans="1:6">
      <c r="A759" s="39">
        <v>12</v>
      </c>
      <c r="B759" s="41" t="s">
        <v>821</v>
      </c>
      <c r="C759" s="39" t="s">
        <v>822</v>
      </c>
      <c r="D759" s="39">
        <v>21334</v>
      </c>
      <c r="E759" s="39">
        <v>15000</v>
      </c>
      <c r="F759" s="39" t="s">
        <v>24</v>
      </c>
    </row>
    <row r="760" s="2" customFormat="1" ht="32" customHeight="1" spans="1:6">
      <c r="A760" s="39">
        <v>13</v>
      </c>
      <c r="B760" s="41" t="s">
        <v>823</v>
      </c>
      <c r="C760" s="39" t="s">
        <v>824</v>
      </c>
      <c r="D760" s="39">
        <v>19000</v>
      </c>
      <c r="E760" s="39">
        <v>2000</v>
      </c>
      <c r="F760" s="39" t="s">
        <v>24</v>
      </c>
    </row>
    <row r="761" s="2" customFormat="1" ht="32" customHeight="1" spans="1:6">
      <c r="A761" s="39">
        <v>14</v>
      </c>
      <c r="B761" s="41" t="s">
        <v>825</v>
      </c>
      <c r="C761" s="39" t="s">
        <v>826</v>
      </c>
      <c r="D761" s="42">
        <v>31420.91</v>
      </c>
      <c r="E761" s="39">
        <v>8000</v>
      </c>
      <c r="F761" s="79" t="s">
        <v>16</v>
      </c>
    </row>
    <row r="762" s="8" customFormat="1" ht="32" customHeight="1" spans="1:6">
      <c r="A762" s="43" t="s">
        <v>49</v>
      </c>
      <c r="B762" s="54" t="s">
        <v>50</v>
      </c>
      <c r="C762" s="43"/>
      <c r="D762" s="43">
        <f>SUM(D763:D787)</f>
        <v>23280</v>
      </c>
      <c r="E762" s="43">
        <f>SUM(E763:E787)</f>
        <v>5456</v>
      </c>
      <c r="F762" s="43"/>
    </row>
    <row r="763" s="2" customFormat="1" ht="32" customHeight="1" spans="1:6">
      <c r="A763" s="39">
        <v>1</v>
      </c>
      <c r="B763" s="98" t="s">
        <v>827</v>
      </c>
      <c r="C763" s="99" t="s">
        <v>817</v>
      </c>
      <c r="D763" s="100">
        <v>840</v>
      </c>
      <c r="E763" s="100">
        <v>336</v>
      </c>
      <c r="F763" s="79" t="s">
        <v>16</v>
      </c>
    </row>
    <row r="764" s="2" customFormat="1" ht="32" customHeight="1" spans="1:6">
      <c r="A764" s="39">
        <v>2</v>
      </c>
      <c r="B764" s="98" t="s">
        <v>828</v>
      </c>
      <c r="C764" s="99" t="s">
        <v>811</v>
      </c>
      <c r="D764" s="100">
        <v>900</v>
      </c>
      <c r="E764" s="100">
        <v>293</v>
      </c>
      <c r="F764" s="79" t="s">
        <v>16</v>
      </c>
    </row>
    <row r="765" s="2" customFormat="1" ht="32" customHeight="1" spans="1:6">
      <c r="A765" s="39">
        <v>3</v>
      </c>
      <c r="B765" s="98" t="s">
        <v>829</v>
      </c>
      <c r="C765" s="99" t="s">
        <v>830</v>
      </c>
      <c r="D765" s="100">
        <v>700</v>
      </c>
      <c r="E765" s="100">
        <v>279</v>
      </c>
      <c r="F765" s="79" t="s">
        <v>16</v>
      </c>
    </row>
    <row r="766" s="2" customFormat="1" ht="32" customHeight="1" spans="1:6">
      <c r="A766" s="39">
        <v>4</v>
      </c>
      <c r="B766" s="98" t="s">
        <v>831</v>
      </c>
      <c r="C766" s="99" t="s">
        <v>820</v>
      </c>
      <c r="D766" s="100">
        <v>1080</v>
      </c>
      <c r="E766" s="100">
        <v>354</v>
      </c>
      <c r="F766" s="79" t="s">
        <v>16</v>
      </c>
    </row>
    <row r="767" s="2" customFormat="1" ht="32" customHeight="1" spans="1:6">
      <c r="A767" s="39">
        <v>5</v>
      </c>
      <c r="B767" s="98" t="s">
        <v>832</v>
      </c>
      <c r="C767" s="99" t="s">
        <v>820</v>
      </c>
      <c r="D767" s="100">
        <v>960</v>
      </c>
      <c r="E767" s="100">
        <v>344</v>
      </c>
      <c r="F767" s="79" t="s">
        <v>16</v>
      </c>
    </row>
    <row r="768" s="2" customFormat="1" ht="32" customHeight="1" spans="1:6">
      <c r="A768" s="39">
        <v>6</v>
      </c>
      <c r="B768" s="98" t="s">
        <v>833</v>
      </c>
      <c r="C768" s="99" t="s">
        <v>830</v>
      </c>
      <c r="D768" s="99">
        <v>900</v>
      </c>
      <c r="E768" s="99">
        <v>270</v>
      </c>
      <c r="F768" s="79" t="s">
        <v>16</v>
      </c>
    </row>
    <row r="769" s="2" customFormat="1" ht="32" customHeight="1" spans="1:6">
      <c r="A769" s="39">
        <v>7</v>
      </c>
      <c r="B769" s="98" t="s">
        <v>834</v>
      </c>
      <c r="C769" s="99" t="s">
        <v>826</v>
      </c>
      <c r="D769" s="99">
        <v>840</v>
      </c>
      <c r="E769" s="99">
        <v>168</v>
      </c>
      <c r="F769" s="79" t="s">
        <v>16</v>
      </c>
    </row>
    <row r="770" s="2" customFormat="1" ht="32" customHeight="1" spans="1:6">
      <c r="A770" s="39">
        <v>8</v>
      </c>
      <c r="B770" s="98" t="s">
        <v>835</v>
      </c>
      <c r="C770" s="99" t="s">
        <v>817</v>
      </c>
      <c r="D770" s="99">
        <v>960</v>
      </c>
      <c r="E770" s="99">
        <v>192</v>
      </c>
      <c r="F770" s="79" t="s">
        <v>16</v>
      </c>
    </row>
    <row r="771" s="2" customFormat="1" ht="32" customHeight="1" spans="1:6">
      <c r="A771" s="39">
        <v>9</v>
      </c>
      <c r="B771" s="98" t="s">
        <v>836</v>
      </c>
      <c r="C771" s="99" t="s">
        <v>820</v>
      </c>
      <c r="D771" s="99">
        <v>960</v>
      </c>
      <c r="E771" s="99">
        <v>192</v>
      </c>
      <c r="F771" s="79" t="s">
        <v>16</v>
      </c>
    </row>
    <row r="772" s="2" customFormat="1" ht="32" customHeight="1" spans="1:6">
      <c r="A772" s="39">
        <v>10</v>
      </c>
      <c r="B772" s="98" t="s">
        <v>837</v>
      </c>
      <c r="C772" s="99" t="s">
        <v>820</v>
      </c>
      <c r="D772" s="99">
        <v>960</v>
      </c>
      <c r="E772" s="99">
        <v>192</v>
      </c>
      <c r="F772" s="79" t="s">
        <v>16</v>
      </c>
    </row>
    <row r="773" s="2" customFormat="1" ht="32" customHeight="1" spans="1:6">
      <c r="A773" s="39">
        <v>11</v>
      </c>
      <c r="B773" s="98" t="s">
        <v>838</v>
      </c>
      <c r="C773" s="99" t="s">
        <v>820</v>
      </c>
      <c r="D773" s="99">
        <v>960</v>
      </c>
      <c r="E773" s="99">
        <v>192</v>
      </c>
      <c r="F773" s="79" t="s">
        <v>16</v>
      </c>
    </row>
    <row r="774" s="2" customFormat="1" ht="32" customHeight="1" spans="1:6">
      <c r="A774" s="39">
        <v>12</v>
      </c>
      <c r="B774" s="98" t="s">
        <v>839</v>
      </c>
      <c r="C774" s="99" t="s">
        <v>806</v>
      </c>
      <c r="D774" s="99">
        <v>900</v>
      </c>
      <c r="E774" s="99">
        <v>180</v>
      </c>
      <c r="F774" s="79" t="s">
        <v>16</v>
      </c>
    </row>
    <row r="775" s="2" customFormat="1" ht="32" customHeight="1" spans="1:6">
      <c r="A775" s="39">
        <v>13</v>
      </c>
      <c r="B775" s="98" t="s">
        <v>840</v>
      </c>
      <c r="C775" s="99" t="s">
        <v>808</v>
      </c>
      <c r="D775" s="99">
        <v>900</v>
      </c>
      <c r="E775" s="99">
        <v>180</v>
      </c>
      <c r="F775" s="79" t="s">
        <v>16</v>
      </c>
    </row>
    <row r="776" s="2" customFormat="1" ht="32" customHeight="1" spans="1:6">
      <c r="A776" s="39">
        <v>14</v>
      </c>
      <c r="B776" s="98" t="s">
        <v>841</v>
      </c>
      <c r="C776" s="99" t="s">
        <v>842</v>
      </c>
      <c r="D776" s="99">
        <v>800</v>
      </c>
      <c r="E776" s="99">
        <v>160</v>
      </c>
      <c r="F776" s="79" t="s">
        <v>16</v>
      </c>
    </row>
    <row r="777" s="2" customFormat="1" ht="32" customHeight="1" spans="1:6">
      <c r="A777" s="39">
        <v>15</v>
      </c>
      <c r="B777" s="98" t="s">
        <v>843</v>
      </c>
      <c r="C777" s="99" t="s">
        <v>820</v>
      </c>
      <c r="D777" s="99">
        <v>1080</v>
      </c>
      <c r="E777" s="99">
        <v>216</v>
      </c>
      <c r="F777" s="79" t="s">
        <v>16</v>
      </c>
    </row>
    <row r="778" s="2" customFormat="1" ht="32" customHeight="1" spans="1:6">
      <c r="A778" s="39">
        <v>16</v>
      </c>
      <c r="B778" s="98" t="s">
        <v>844</v>
      </c>
      <c r="C778" s="99" t="s">
        <v>820</v>
      </c>
      <c r="D778" s="99">
        <v>960</v>
      </c>
      <c r="E778" s="99">
        <v>192</v>
      </c>
      <c r="F778" s="79" t="s">
        <v>16</v>
      </c>
    </row>
    <row r="779" s="2" customFormat="1" ht="32" customHeight="1" spans="1:6">
      <c r="A779" s="39">
        <v>17</v>
      </c>
      <c r="B779" s="98" t="s">
        <v>845</v>
      </c>
      <c r="C779" s="99" t="s">
        <v>826</v>
      </c>
      <c r="D779" s="99">
        <v>1200</v>
      </c>
      <c r="E779" s="99">
        <v>240</v>
      </c>
      <c r="F779" s="79" t="s">
        <v>16</v>
      </c>
    </row>
    <row r="780" s="2" customFormat="1" ht="32" customHeight="1" spans="1:6">
      <c r="A780" s="39">
        <v>18</v>
      </c>
      <c r="B780" s="98" t="s">
        <v>846</v>
      </c>
      <c r="C780" s="99" t="s">
        <v>806</v>
      </c>
      <c r="D780" s="99">
        <v>1000</v>
      </c>
      <c r="E780" s="99">
        <v>200</v>
      </c>
      <c r="F780" s="79" t="s">
        <v>16</v>
      </c>
    </row>
    <row r="781" s="2" customFormat="1" ht="32" customHeight="1" spans="1:6">
      <c r="A781" s="39">
        <v>19</v>
      </c>
      <c r="B781" s="98" t="s">
        <v>847</v>
      </c>
      <c r="C781" s="99" t="s">
        <v>842</v>
      </c>
      <c r="D781" s="99">
        <v>800</v>
      </c>
      <c r="E781" s="99">
        <v>160</v>
      </c>
      <c r="F781" s="79" t="s">
        <v>16</v>
      </c>
    </row>
    <row r="782" s="2" customFormat="1" ht="32" customHeight="1" spans="1:6">
      <c r="A782" s="39">
        <v>20</v>
      </c>
      <c r="B782" s="98" t="s">
        <v>848</v>
      </c>
      <c r="C782" s="99" t="s">
        <v>842</v>
      </c>
      <c r="D782" s="99">
        <v>1000</v>
      </c>
      <c r="E782" s="99">
        <v>200</v>
      </c>
      <c r="F782" s="79" t="s">
        <v>16</v>
      </c>
    </row>
    <row r="783" s="2" customFormat="1" ht="32" customHeight="1" spans="1:6">
      <c r="A783" s="39">
        <v>21</v>
      </c>
      <c r="B783" s="98" t="s">
        <v>849</v>
      </c>
      <c r="C783" s="99" t="s">
        <v>808</v>
      </c>
      <c r="D783" s="99">
        <v>1000</v>
      </c>
      <c r="E783" s="99">
        <v>200</v>
      </c>
      <c r="F783" s="79" t="s">
        <v>16</v>
      </c>
    </row>
    <row r="784" s="2" customFormat="1" ht="32" customHeight="1" spans="1:6">
      <c r="A784" s="39">
        <v>22</v>
      </c>
      <c r="B784" s="98" t="s">
        <v>850</v>
      </c>
      <c r="C784" s="99" t="s">
        <v>808</v>
      </c>
      <c r="D784" s="99">
        <v>1000</v>
      </c>
      <c r="E784" s="99">
        <v>200</v>
      </c>
      <c r="F784" s="79" t="s">
        <v>16</v>
      </c>
    </row>
    <row r="785" s="2" customFormat="1" ht="32" customHeight="1" spans="1:6">
      <c r="A785" s="39">
        <v>23</v>
      </c>
      <c r="B785" s="98" t="s">
        <v>851</v>
      </c>
      <c r="C785" s="99" t="s">
        <v>808</v>
      </c>
      <c r="D785" s="99">
        <v>900</v>
      </c>
      <c r="E785" s="99">
        <v>180</v>
      </c>
      <c r="F785" s="79" t="s">
        <v>16</v>
      </c>
    </row>
    <row r="786" s="2" customFormat="1" ht="32" customHeight="1" spans="1:6">
      <c r="A786" s="39">
        <v>24</v>
      </c>
      <c r="B786" s="98" t="s">
        <v>852</v>
      </c>
      <c r="C786" s="99" t="s">
        <v>817</v>
      </c>
      <c r="D786" s="99">
        <v>840</v>
      </c>
      <c r="E786" s="99">
        <v>168</v>
      </c>
      <c r="F786" s="79" t="s">
        <v>16</v>
      </c>
    </row>
    <row r="787" s="2" customFormat="1" ht="32" customHeight="1" spans="1:6">
      <c r="A787" s="39">
        <v>25</v>
      </c>
      <c r="B787" s="98" t="s">
        <v>853</v>
      </c>
      <c r="C787" s="99" t="s">
        <v>817</v>
      </c>
      <c r="D787" s="99">
        <v>840</v>
      </c>
      <c r="E787" s="99">
        <v>168</v>
      </c>
      <c r="F787" s="79" t="s">
        <v>16</v>
      </c>
    </row>
    <row r="788" s="8" customFormat="1" ht="32" customHeight="1" spans="1:6">
      <c r="A788" s="43" t="s">
        <v>71</v>
      </c>
      <c r="B788" s="54" t="s">
        <v>72</v>
      </c>
      <c r="C788" s="43"/>
      <c r="D788" s="47">
        <f>SUM(D789:D823)</f>
        <v>537224.72</v>
      </c>
      <c r="E788" s="43">
        <f>SUM(E789:E823)</f>
        <v>124504</v>
      </c>
      <c r="F788" s="43"/>
    </row>
    <row r="789" s="2" customFormat="1" ht="32" customHeight="1" spans="1:6">
      <c r="A789" s="39">
        <v>1</v>
      </c>
      <c r="B789" s="41" t="s">
        <v>854</v>
      </c>
      <c r="C789" s="39" t="s">
        <v>830</v>
      </c>
      <c r="D789" s="39">
        <v>3600</v>
      </c>
      <c r="E789" s="39">
        <v>3600</v>
      </c>
      <c r="F789" s="39" t="s">
        <v>24</v>
      </c>
    </row>
    <row r="790" s="2" customFormat="1" ht="32" customHeight="1" spans="1:6">
      <c r="A790" s="39">
        <v>3</v>
      </c>
      <c r="B790" s="41" t="s">
        <v>855</v>
      </c>
      <c r="C790" s="39" t="s">
        <v>806</v>
      </c>
      <c r="D790" s="39">
        <v>4679</v>
      </c>
      <c r="E790" s="39">
        <v>2679</v>
      </c>
      <c r="F790" s="79" t="s">
        <v>16</v>
      </c>
    </row>
    <row r="791" s="2" customFormat="1" ht="32" customHeight="1" spans="1:6">
      <c r="A791" s="39">
        <v>4</v>
      </c>
      <c r="B791" s="41" t="s">
        <v>856</v>
      </c>
      <c r="C791" s="39" t="s">
        <v>806</v>
      </c>
      <c r="D791" s="39">
        <v>5132</v>
      </c>
      <c r="E791" s="39">
        <v>2132</v>
      </c>
      <c r="F791" s="79" t="s">
        <v>16</v>
      </c>
    </row>
    <row r="792" s="2" customFormat="1" ht="32" customHeight="1" spans="1:6">
      <c r="A792" s="39">
        <v>5</v>
      </c>
      <c r="B792" s="41" t="s">
        <v>857</v>
      </c>
      <c r="C792" s="39" t="s">
        <v>806</v>
      </c>
      <c r="D792" s="39">
        <v>5290</v>
      </c>
      <c r="E792" s="39">
        <v>4290</v>
      </c>
      <c r="F792" s="79" t="s">
        <v>16</v>
      </c>
    </row>
    <row r="793" s="2" customFormat="1" ht="32" customHeight="1" spans="1:6">
      <c r="A793" s="39">
        <v>6</v>
      </c>
      <c r="B793" s="41" t="s">
        <v>858</v>
      </c>
      <c r="C793" s="39" t="s">
        <v>808</v>
      </c>
      <c r="D793" s="42">
        <v>132458.21</v>
      </c>
      <c r="E793" s="39">
        <v>22300</v>
      </c>
      <c r="F793" s="79" t="s">
        <v>16</v>
      </c>
    </row>
    <row r="794" s="2" customFormat="1" ht="32" customHeight="1" spans="1:6">
      <c r="A794" s="39">
        <v>7</v>
      </c>
      <c r="B794" s="41" t="s">
        <v>859</v>
      </c>
      <c r="C794" s="39" t="s">
        <v>808</v>
      </c>
      <c r="D794" s="39">
        <v>15948</v>
      </c>
      <c r="E794" s="39">
        <v>4500</v>
      </c>
      <c r="F794" s="39" t="s">
        <v>24</v>
      </c>
    </row>
    <row r="795" s="2" customFormat="1" ht="32" customHeight="1" spans="1:6">
      <c r="A795" s="39">
        <v>8</v>
      </c>
      <c r="B795" s="41" t="s">
        <v>860</v>
      </c>
      <c r="C795" s="39" t="s">
        <v>808</v>
      </c>
      <c r="D795" s="39">
        <v>3600</v>
      </c>
      <c r="E795" s="39">
        <v>2200</v>
      </c>
      <c r="F795" s="39" t="s">
        <v>24</v>
      </c>
    </row>
    <row r="796" s="2" customFormat="1" ht="32" customHeight="1" spans="1:6">
      <c r="A796" s="39">
        <v>9</v>
      </c>
      <c r="B796" s="41" t="s">
        <v>861</v>
      </c>
      <c r="C796" s="39" t="s">
        <v>808</v>
      </c>
      <c r="D796" s="39">
        <v>3663</v>
      </c>
      <c r="E796" s="39">
        <v>2200</v>
      </c>
      <c r="F796" s="39" t="s">
        <v>24</v>
      </c>
    </row>
    <row r="797" s="2" customFormat="1" ht="32" customHeight="1" spans="1:6">
      <c r="A797" s="39">
        <v>10</v>
      </c>
      <c r="B797" s="41" t="s">
        <v>862</v>
      </c>
      <c r="C797" s="39" t="s">
        <v>808</v>
      </c>
      <c r="D797" s="39">
        <v>3211</v>
      </c>
      <c r="E797" s="39">
        <v>2200</v>
      </c>
      <c r="F797" s="39" t="s">
        <v>24</v>
      </c>
    </row>
    <row r="798" s="2" customFormat="1" ht="32" customHeight="1" spans="1:6">
      <c r="A798" s="39">
        <v>11</v>
      </c>
      <c r="B798" s="41" t="s">
        <v>863</v>
      </c>
      <c r="C798" s="39" t="s">
        <v>811</v>
      </c>
      <c r="D798" s="39">
        <v>50356</v>
      </c>
      <c r="E798" s="39">
        <v>10000</v>
      </c>
      <c r="F798" s="39" t="s">
        <v>16</v>
      </c>
    </row>
    <row r="799" s="2" customFormat="1" ht="32" customHeight="1" spans="1:6">
      <c r="A799" s="39">
        <v>12</v>
      </c>
      <c r="B799" s="41" t="s">
        <v>864</v>
      </c>
      <c r="C799" s="39" t="s">
        <v>811</v>
      </c>
      <c r="D799" s="42">
        <v>7727.37</v>
      </c>
      <c r="E799" s="39">
        <v>1500</v>
      </c>
      <c r="F799" s="39" t="s">
        <v>18</v>
      </c>
    </row>
    <row r="800" s="2" customFormat="1" ht="32" customHeight="1" spans="1:6">
      <c r="A800" s="39">
        <v>13</v>
      </c>
      <c r="B800" s="41" t="s">
        <v>865</v>
      </c>
      <c r="C800" s="39" t="s">
        <v>811</v>
      </c>
      <c r="D800" s="42">
        <v>9864.05</v>
      </c>
      <c r="E800" s="39">
        <v>1900</v>
      </c>
      <c r="F800" s="39" t="s">
        <v>18</v>
      </c>
    </row>
    <row r="801" s="2" customFormat="1" ht="32" customHeight="1" spans="1:6">
      <c r="A801" s="39">
        <v>14</v>
      </c>
      <c r="B801" s="41" t="s">
        <v>866</v>
      </c>
      <c r="C801" s="39" t="s">
        <v>811</v>
      </c>
      <c r="D801" s="42">
        <v>8750.39</v>
      </c>
      <c r="E801" s="39">
        <v>1700</v>
      </c>
      <c r="F801" s="39" t="s">
        <v>18</v>
      </c>
    </row>
    <row r="802" s="2" customFormat="1" ht="32" customHeight="1" spans="1:6">
      <c r="A802" s="39">
        <v>15</v>
      </c>
      <c r="B802" s="41" t="s">
        <v>867</v>
      </c>
      <c r="C802" s="39" t="s">
        <v>811</v>
      </c>
      <c r="D802" s="42">
        <v>7560.7</v>
      </c>
      <c r="E802" s="39">
        <v>800</v>
      </c>
      <c r="F802" s="39" t="s">
        <v>18</v>
      </c>
    </row>
    <row r="803" s="2" customFormat="1" ht="32" customHeight="1" spans="1:6">
      <c r="A803" s="39">
        <v>16</v>
      </c>
      <c r="B803" s="41" t="s">
        <v>868</v>
      </c>
      <c r="C803" s="39" t="s">
        <v>817</v>
      </c>
      <c r="D803" s="39">
        <v>3300</v>
      </c>
      <c r="E803" s="39">
        <v>1000</v>
      </c>
      <c r="F803" s="39" t="s">
        <v>18</v>
      </c>
    </row>
    <row r="804" s="2" customFormat="1" ht="32" customHeight="1" spans="1:6">
      <c r="A804" s="39">
        <v>17</v>
      </c>
      <c r="B804" s="41" t="s">
        <v>869</v>
      </c>
      <c r="C804" s="39" t="s">
        <v>817</v>
      </c>
      <c r="D804" s="39">
        <v>3300</v>
      </c>
      <c r="E804" s="39">
        <v>1000</v>
      </c>
      <c r="F804" s="39" t="s">
        <v>18</v>
      </c>
    </row>
    <row r="805" s="2" customFormat="1" ht="32" customHeight="1" spans="1:6">
      <c r="A805" s="39">
        <v>18</v>
      </c>
      <c r="B805" s="41" t="s">
        <v>870</v>
      </c>
      <c r="C805" s="39" t="s">
        <v>817</v>
      </c>
      <c r="D805" s="39">
        <v>3300</v>
      </c>
      <c r="E805" s="39">
        <v>1000</v>
      </c>
      <c r="F805" s="39" t="s">
        <v>18</v>
      </c>
    </row>
    <row r="806" s="2" customFormat="1" ht="32" customHeight="1" spans="1:6">
      <c r="A806" s="39">
        <v>19</v>
      </c>
      <c r="B806" s="41" t="s">
        <v>871</v>
      </c>
      <c r="C806" s="39" t="s">
        <v>817</v>
      </c>
      <c r="D806" s="39">
        <v>9000</v>
      </c>
      <c r="E806" s="39">
        <v>2000</v>
      </c>
      <c r="F806" s="79" t="s">
        <v>16</v>
      </c>
    </row>
    <row r="807" s="2" customFormat="1" ht="32" customHeight="1" spans="1:6">
      <c r="A807" s="39">
        <v>20</v>
      </c>
      <c r="B807" s="41" t="s">
        <v>872</v>
      </c>
      <c r="C807" s="39" t="s">
        <v>820</v>
      </c>
      <c r="D807" s="39">
        <v>13842</v>
      </c>
      <c r="E807" s="39">
        <v>5700</v>
      </c>
      <c r="F807" s="39" t="s">
        <v>18</v>
      </c>
    </row>
    <row r="808" s="2" customFormat="1" ht="32" customHeight="1" spans="1:6">
      <c r="A808" s="39">
        <v>21</v>
      </c>
      <c r="B808" s="41" t="s">
        <v>873</v>
      </c>
      <c r="C808" s="39" t="s">
        <v>822</v>
      </c>
      <c r="D808" s="39">
        <v>3500</v>
      </c>
      <c r="E808" s="39">
        <v>1000</v>
      </c>
      <c r="F808" s="39" t="s">
        <v>18</v>
      </c>
    </row>
    <row r="809" s="2" customFormat="1" ht="32" customHeight="1" spans="1:6">
      <c r="A809" s="39">
        <v>22</v>
      </c>
      <c r="B809" s="41" t="s">
        <v>874</v>
      </c>
      <c r="C809" s="39" t="s">
        <v>822</v>
      </c>
      <c r="D809" s="39">
        <v>6500</v>
      </c>
      <c r="E809" s="39">
        <v>2000</v>
      </c>
      <c r="F809" s="39" t="s">
        <v>18</v>
      </c>
    </row>
    <row r="810" s="2" customFormat="1" ht="32" customHeight="1" spans="1:6">
      <c r="A810" s="39">
        <v>23</v>
      </c>
      <c r="B810" s="41" t="s">
        <v>875</v>
      </c>
      <c r="C810" s="39" t="s">
        <v>822</v>
      </c>
      <c r="D810" s="39">
        <v>2990</v>
      </c>
      <c r="E810" s="39">
        <v>500</v>
      </c>
      <c r="F810" s="39" t="s">
        <v>24</v>
      </c>
    </row>
    <row r="811" s="2" customFormat="1" ht="32" customHeight="1" spans="1:6">
      <c r="A811" s="39">
        <v>24</v>
      </c>
      <c r="B811" s="41" t="s">
        <v>876</v>
      </c>
      <c r="C811" s="39" t="s">
        <v>822</v>
      </c>
      <c r="D811" s="39">
        <v>11000</v>
      </c>
      <c r="E811" s="39">
        <v>1000</v>
      </c>
      <c r="F811" s="39" t="s">
        <v>18</v>
      </c>
    </row>
    <row r="812" s="2" customFormat="1" ht="32" customHeight="1" spans="1:6">
      <c r="A812" s="39">
        <v>25</v>
      </c>
      <c r="B812" s="41" t="s">
        <v>877</v>
      </c>
      <c r="C812" s="39" t="s">
        <v>822</v>
      </c>
      <c r="D812" s="39">
        <v>8200</v>
      </c>
      <c r="E812" s="39">
        <v>2200</v>
      </c>
      <c r="F812" s="39" t="s">
        <v>18</v>
      </c>
    </row>
    <row r="813" s="2" customFormat="1" ht="32" customHeight="1" spans="1:6">
      <c r="A813" s="39">
        <v>26</v>
      </c>
      <c r="B813" s="41" t="s">
        <v>878</v>
      </c>
      <c r="C813" s="39" t="s">
        <v>822</v>
      </c>
      <c r="D813" s="39">
        <v>7100</v>
      </c>
      <c r="E813" s="39">
        <v>1700</v>
      </c>
      <c r="F813" s="39" t="s">
        <v>18</v>
      </c>
    </row>
    <row r="814" s="2" customFormat="1" ht="32" customHeight="1" spans="1:6">
      <c r="A814" s="39">
        <v>27</v>
      </c>
      <c r="B814" s="41" t="s">
        <v>879</v>
      </c>
      <c r="C814" s="39" t="s">
        <v>822</v>
      </c>
      <c r="D814" s="39">
        <v>25005</v>
      </c>
      <c r="E814" s="39">
        <v>4900</v>
      </c>
      <c r="F814" s="39" t="s">
        <v>18</v>
      </c>
    </row>
    <row r="815" s="2" customFormat="1" ht="32" customHeight="1" spans="1:6">
      <c r="A815" s="39">
        <v>28</v>
      </c>
      <c r="B815" s="41" t="s">
        <v>880</v>
      </c>
      <c r="C815" s="39" t="s">
        <v>822</v>
      </c>
      <c r="D815" s="39">
        <v>28000</v>
      </c>
      <c r="E815" s="39">
        <v>5300</v>
      </c>
      <c r="F815" s="39" t="s">
        <v>18</v>
      </c>
    </row>
    <row r="816" s="2" customFormat="1" ht="32" customHeight="1" spans="1:6">
      <c r="A816" s="39">
        <v>29</v>
      </c>
      <c r="B816" s="41" t="s">
        <v>881</v>
      </c>
      <c r="C816" s="39" t="s">
        <v>822</v>
      </c>
      <c r="D816" s="39">
        <v>30616</v>
      </c>
      <c r="E816" s="39">
        <v>4500</v>
      </c>
      <c r="F816" s="39" t="s">
        <v>16</v>
      </c>
    </row>
    <row r="817" s="2" customFormat="1" ht="32" customHeight="1" spans="1:6">
      <c r="A817" s="39">
        <v>30</v>
      </c>
      <c r="B817" s="41" t="s">
        <v>882</v>
      </c>
      <c r="C817" s="39" t="s">
        <v>824</v>
      </c>
      <c r="D817" s="39">
        <v>69611</v>
      </c>
      <c r="E817" s="39">
        <v>14000</v>
      </c>
      <c r="F817" s="39" t="s">
        <v>24</v>
      </c>
    </row>
    <row r="818" s="2" customFormat="1" ht="32" customHeight="1" spans="1:6">
      <c r="A818" s="39">
        <v>31</v>
      </c>
      <c r="B818" s="41" t="s">
        <v>883</v>
      </c>
      <c r="C818" s="39" t="s">
        <v>824</v>
      </c>
      <c r="D818" s="39">
        <v>22200</v>
      </c>
      <c r="E818" s="39">
        <v>5000</v>
      </c>
      <c r="F818" s="39" t="s">
        <v>24</v>
      </c>
    </row>
    <row r="819" s="2" customFormat="1" ht="32" customHeight="1" spans="1:6">
      <c r="A819" s="39">
        <v>32</v>
      </c>
      <c r="B819" s="41" t="s">
        <v>884</v>
      </c>
      <c r="C819" s="39" t="s">
        <v>824</v>
      </c>
      <c r="D819" s="39">
        <v>2508</v>
      </c>
      <c r="E819" s="39">
        <v>1240</v>
      </c>
      <c r="F819" s="39" t="s">
        <v>24</v>
      </c>
    </row>
    <row r="820" s="2" customFormat="1" ht="32" customHeight="1" spans="1:6">
      <c r="A820" s="39">
        <v>33</v>
      </c>
      <c r="B820" s="41" t="s">
        <v>885</v>
      </c>
      <c r="C820" s="39" t="s">
        <v>826</v>
      </c>
      <c r="D820" s="39">
        <v>3024</v>
      </c>
      <c r="E820" s="39">
        <v>2024</v>
      </c>
      <c r="F820" s="79" t="s">
        <v>16</v>
      </c>
    </row>
    <row r="821" s="2" customFormat="1" ht="32" customHeight="1" spans="1:6">
      <c r="A821" s="39">
        <v>34</v>
      </c>
      <c r="B821" s="41" t="s">
        <v>886</v>
      </c>
      <c r="C821" s="39" t="s">
        <v>826</v>
      </c>
      <c r="D821" s="39">
        <v>8000</v>
      </c>
      <c r="E821" s="39">
        <v>3500</v>
      </c>
      <c r="F821" s="39" t="s">
        <v>24</v>
      </c>
    </row>
    <row r="822" s="2" customFormat="1" ht="32" customHeight="1" spans="1:6">
      <c r="A822" s="39">
        <v>35</v>
      </c>
      <c r="B822" s="41" t="s">
        <v>887</v>
      </c>
      <c r="C822" s="39" t="s">
        <v>826</v>
      </c>
      <c r="D822" s="39">
        <v>2869</v>
      </c>
      <c r="E822" s="39">
        <v>1439</v>
      </c>
      <c r="F822" s="79" t="s">
        <v>16</v>
      </c>
    </row>
    <row r="823" s="2" customFormat="1" ht="32" customHeight="1" spans="1:6">
      <c r="A823" s="39">
        <v>36</v>
      </c>
      <c r="B823" s="41" t="s">
        <v>888</v>
      </c>
      <c r="C823" s="39" t="s">
        <v>826</v>
      </c>
      <c r="D823" s="39">
        <v>11520</v>
      </c>
      <c r="E823" s="39">
        <v>1500</v>
      </c>
      <c r="F823" s="39" t="s">
        <v>24</v>
      </c>
    </row>
    <row r="824" s="8" customFormat="1" ht="32" customHeight="1" spans="1:6">
      <c r="A824" s="43" t="s">
        <v>104</v>
      </c>
      <c r="B824" s="54" t="s">
        <v>105</v>
      </c>
      <c r="C824" s="43"/>
      <c r="D824" s="43">
        <f>SUM(D825:D828)</f>
        <v>37283</v>
      </c>
      <c r="E824" s="43">
        <f>SUM(E825:E828)</f>
        <v>20424</v>
      </c>
      <c r="F824" s="43"/>
    </row>
    <row r="825" s="2" customFormat="1" ht="32" customHeight="1" spans="1:6">
      <c r="A825" s="39">
        <v>1</v>
      </c>
      <c r="B825" s="41" t="s">
        <v>889</v>
      </c>
      <c r="C825" s="39" t="s">
        <v>806</v>
      </c>
      <c r="D825" s="39">
        <v>14724</v>
      </c>
      <c r="E825" s="39">
        <v>7724</v>
      </c>
      <c r="F825" s="79" t="s">
        <v>16</v>
      </c>
    </row>
    <row r="826" s="2" customFormat="1" ht="32" customHeight="1" spans="1:6">
      <c r="A826" s="39">
        <v>2</v>
      </c>
      <c r="B826" s="41" t="s">
        <v>890</v>
      </c>
      <c r="C826" s="39" t="s">
        <v>817</v>
      </c>
      <c r="D826" s="39">
        <v>7000</v>
      </c>
      <c r="E826" s="39">
        <v>3500</v>
      </c>
      <c r="F826" s="39" t="s">
        <v>24</v>
      </c>
    </row>
    <row r="827" s="2" customFormat="1" ht="32" customHeight="1" spans="1:6">
      <c r="A827" s="39">
        <v>3</v>
      </c>
      <c r="B827" s="41" t="s">
        <v>891</v>
      </c>
      <c r="C827" s="39" t="s">
        <v>820</v>
      </c>
      <c r="D827" s="39">
        <v>5400</v>
      </c>
      <c r="E827" s="39">
        <v>3000</v>
      </c>
      <c r="F827" s="39" t="s">
        <v>18</v>
      </c>
    </row>
    <row r="828" s="2" customFormat="1" ht="32" customHeight="1" spans="1:6">
      <c r="A828" s="39">
        <v>4</v>
      </c>
      <c r="B828" s="41" t="s">
        <v>892</v>
      </c>
      <c r="C828" s="39" t="s">
        <v>822</v>
      </c>
      <c r="D828" s="39">
        <v>10159</v>
      </c>
      <c r="E828" s="39">
        <v>6200</v>
      </c>
      <c r="F828" s="39" t="s">
        <v>24</v>
      </c>
    </row>
    <row r="829" s="8" customFormat="1" ht="32" customHeight="1" spans="1:6">
      <c r="A829" s="43" t="s">
        <v>121</v>
      </c>
      <c r="B829" s="54" t="s">
        <v>122</v>
      </c>
      <c r="C829" s="43"/>
      <c r="D829" s="47">
        <f>SUM(D830:D835)</f>
        <v>172892.42</v>
      </c>
      <c r="E829" s="43">
        <f>SUM(E830:E835)</f>
        <v>32500</v>
      </c>
      <c r="F829" s="43"/>
    </row>
    <row r="830" s="2" customFormat="1" ht="32" customHeight="1" spans="1:6">
      <c r="A830" s="39">
        <v>1</v>
      </c>
      <c r="B830" s="41" t="s">
        <v>893</v>
      </c>
      <c r="C830" s="39" t="s">
        <v>842</v>
      </c>
      <c r="D830" s="39">
        <v>12907</v>
      </c>
      <c r="E830" s="39">
        <v>3000</v>
      </c>
      <c r="F830" s="39" t="s">
        <v>16</v>
      </c>
    </row>
    <row r="831" s="2" customFormat="1" ht="32" customHeight="1" spans="1:6">
      <c r="A831" s="39">
        <v>2</v>
      </c>
      <c r="B831" s="41" t="s">
        <v>894</v>
      </c>
      <c r="C831" s="39" t="s">
        <v>806</v>
      </c>
      <c r="D831" s="42">
        <v>73373.42</v>
      </c>
      <c r="E831" s="39">
        <v>18000</v>
      </c>
      <c r="F831" s="79" t="s">
        <v>16</v>
      </c>
    </row>
    <row r="832" s="2" customFormat="1" ht="32" customHeight="1" spans="1:6">
      <c r="A832" s="39">
        <v>3</v>
      </c>
      <c r="B832" s="41" t="s">
        <v>895</v>
      </c>
      <c r="C832" s="39" t="s">
        <v>806</v>
      </c>
      <c r="D832" s="39">
        <v>11739</v>
      </c>
      <c r="E832" s="39">
        <v>500</v>
      </c>
      <c r="F832" s="79" t="s">
        <v>16</v>
      </c>
    </row>
    <row r="833" s="2" customFormat="1" ht="32" customHeight="1" spans="1:6">
      <c r="A833" s="39">
        <v>4</v>
      </c>
      <c r="B833" s="41" t="s">
        <v>896</v>
      </c>
      <c r="C833" s="39" t="s">
        <v>817</v>
      </c>
      <c r="D833" s="39">
        <v>22000</v>
      </c>
      <c r="E833" s="39">
        <v>1000</v>
      </c>
      <c r="F833" s="39" t="s">
        <v>18</v>
      </c>
    </row>
    <row r="834" s="2" customFormat="1" ht="32" customHeight="1" spans="1:6">
      <c r="A834" s="39">
        <v>5</v>
      </c>
      <c r="B834" s="41" t="s">
        <v>897</v>
      </c>
      <c r="C834" s="39" t="s">
        <v>824</v>
      </c>
      <c r="D834" s="39">
        <v>12600</v>
      </c>
      <c r="E834" s="39">
        <v>2000</v>
      </c>
      <c r="F834" s="39" t="s">
        <v>16</v>
      </c>
    </row>
    <row r="835" s="2" customFormat="1" ht="32" customHeight="1" spans="1:6">
      <c r="A835" s="39">
        <v>6</v>
      </c>
      <c r="B835" s="41" t="s">
        <v>898</v>
      </c>
      <c r="C835" s="39" t="s">
        <v>826</v>
      </c>
      <c r="D835" s="39">
        <v>40273</v>
      </c>
      <c r="E835" s="39">
        <v>8000</v>
      </c>
      <c r="F835" s="39" t="s">
        <v>24</v>
      </c>
    </row>
    <row r="836" s="8" customFormat="1" ht="32" customHeight="1" spans="1:6">
      <c r="A836" s="43" t="s">
        <v>130</v>
      </c>
      <c r="B836" s="54" t="s">
        <v>131</v>
      </c>
      <c r="C836" s="43"/>
      <c r="D836" s="47">
        <f>SUM(D837:D840)</f>
        <v>37449.87</v>
      </c>
      <c r="E836" s="47">
        <f>SUM(E837:E840)</f>
        <v>15629.01</v>
      </c>
      <c r="F836" s="43"/>
    </row>
    <row r="837" s="2" customFormat="1" ht="32" customHeight="1" spans="1:6">
      <c r="A837" s="39">
        <v>1</v>
      </c>
      <c r="B837" s="41" t="s">
        <v>899</v>
      </c>
      <c r="C837" s="39" t="s">
        <v>808</v>
      </c>
      <c r="D837" s="42">
        <v>15229.01</v>
      </c>
      <c r="E837" s="42">
        <v>6829.01</v>
      </c>
      <c r="F837" s="79" t="s">
        <v>16</v>
      </c>
    </row>
    <row r="838" s="2" customFormat="1" ht="32" customHeight="1" spans="1:6">
      <c r="A838" s="39">
        <v>2</v>
      </c>
      <c r="B838" s="41" t="s">
        <v>900</v>
      </c>
      <c r="C838" s="39" t="s">
        <v>811</v>
      </c>
      <c r="D838" s="42">
        <v>11912.86</v>
      </c>
      <c r="E838" s="39">
        <v>4800</v>
      </c>
      <c r="F838" s="39" t="s">
        <v>18</v>
      </c>
    </row>
    <row r="839" s="2" customFormat="1" ht="32" customHeight="1" spans="1:6">
      <c r="A839" s="39">
        <v>3</v>
      </c>
      <c r="B839" s="41" t="s">
        <v>901</v>
      </c>
      <c r="C839" s="39" t="s">
        <v>820</v>
      </c>
      <c r="D839" s="39">
        <v>3600</v>
      </c>
      <c r="E839" s="39">
        <v>2000</v>
      </c>
      <c r="F839" s="39" t="s">
        <v>18</v>
      </c>
    </row>
    <row r="840" s="2" customFormat="1" ht="32" customHeight="1" spans="1:6">
      <c r="A840" s="39">
        <v>4</v>
      </c>
      <c r="B840" s="41" t="s">
        <v>902</v>
      </c>
      <c r="C840" s="39" t="s">
        <v>822</v>
      </c>
      <c r="D840" s="39">
        <v>6708</v>
      </c>
      <c r="E840" s="39">
        <v>2000</v>
      </c>
      <c r="F840" s="39" t="s">
        <v>18</v>
      </c>
    </row>
    <row r="841" s="8" customFormat="1" ht="32" customHeight="1" spans="1:6">
      <c r="A841" s="43" t="s">
        <v>143</v>
      </c>
      <c r="B841" s="54" t="s">
        <v>144</v>
      </c>
      <c r="C841" s="43"/>
      <c r="D841" s="43">
        <f>SUM(D842:D851)</f>
        <v>1099500</v>
      </c>
      <c r="E841" s="43">
        <f>SUM(E842:E851)</f>
        <v>171580</v>
      </c>
      <c r="F841" s="43"/>
    </row>
    <row r="842" s="2" customFormat="1" ht="32" customHeight="1" spans="1:6">
      <c r="A842" s="39">
        <v>1</v>
      </c>
      <c r="B842" s="41" t="s">
        <v>903</v>
      </c>
      <c r="C842" s="39" t="s">
        <v>830</v>
      </c>
      <c r="D842" s="39">
        <v>128300</v>
      </c>
      <c r="E842" s="39">
        <v>21000</v>
      </c>
      <c r="F842" s="39" t="s">
        <v>16</v>
      </c>
    </row>
    <row r="843" s="2" customFormat="1" ht="32" customHeight="1" spans="1:6">
      <c r="A843" s="39">
        <v>2</v>
      </c>
      <c r="B843" s="41" t="s">
        <v>904</v>
      </c>
      <c r="C843" s="39" t="s">
        <v>842</v>
      </c>
      <c r="D843" s="39">
        <v>122500</v>
      </c>
      <c r="E843" s="39">
        <v>6500</v>
      </c>
      <c r="F843" s="39" t="s">
        <v>16</v>
      </c>
    </row>
    <row r="844" s="2" customFormat="1" ht="32" customHeight="1" spans="1:6">
      <c r="A844" s="39">
        <v>3</v>
      </c>
      <c r="B844" s="41" t="s">
        <v>905</v>
      </c>
      <c r="C844" s="39" t="s">
        <v>806</v>
      </c>
      <c r="D844" s="39">
        <v>119800</v>
      </c>
      <c r="E844" s="39">
        <v>13000</v>
      </c>
      <c r="F844" s="79" t="s">
        <v>16</v>
      </c>
    </row>
    <row r="845" s="2" customFormat="1" ht="32" customHeight="1" spans="1:6">
      <c r="A845" s="39">
        <v>4</v>
      </c>
      <c r="B845" s="41" t="s">
        <v>906</v>
      </c>
      <c r="C845" s="39" t="s">
        <v>808</v>
      </c>
      <c r="D845" s="39">
        <v>119000</v>
      </c>
      <c r="E845" s="39">
        <v>18500</v>
      </c>
      <c r="F845" s="79" t="s">
        <v>16</v>
      </c>
    </row>
    <row r="846" s="2" customFormat="1" ht="32" customHeight="1" spans="1:6">
      <c r="A846" s="39">
        <v>5</v>
      </c>
      <c r="B846" s="41" t="s">
        <v>907</v>
      </c>
      <c r="C846" s="39" t="s">
        <v>811</v>
      </c>
      <c r="D846" s="39">
        <v>179500</v>
      </c>
      <c r="E846" s="39">
        <v>18000</v>
      </c>
      <c r="F846" s="39" t="s">
        <v>16</v>
      </c>
    </row>
    <row r="847" s="2" customFormat="1" ht="32" customHeight="1" spans="1:6">
      <c r="A847" s="39">
        <v>6</v>
      </c>
      <c r="B847" s="41" t="s">
        <v>908</v>
      </c>
      <c r="C847" s="39" t="s">
        <v>817</v>
      </c>
      <c r="D847" s="39">
        <v>80700</v>
      </c>
      <c r="E847" s="39">
        <v>28580</v>
      </c>
      <c r="F847" s="79" t="s">
        <v>16</v>
      </c>
    </row>
    <row r="848" s="2" customFormat="1" ht="32" customHeight="1" spans="1:6">
      <c r="A848" s="39">
        <v>7</v>
      </c>
      <c r="B848" s="41" t="s">
        <v>909</v>
      </c>
      <c r="C848" s="39" t="s">
        <v>820</v>
      </c>
      <c r="D848" s="39">
        <v>138900</v>
      </c>
      <c r="E848" s="39">
        <v>21000</v>
      </c>
      <c r="F848" s="79" t="s">
        <v>16</v>
      </c>
    </row>
    <row r="849" s="2" customFormat="1" ht="32" customHeight="1" spans="1:6">
      <c r="A849" s="39">
        <v>8</v>
      </c>
      <c r="B849" s="41" t="s">
        <v>910</v>
      </c>
      <c r="C849" s="39" t="s">
        <v>822</v>
      </c>
      <c r="D849" s="39">
        <v>62100</v>
      </c>
      <c r="E849" s="39">
        <v>15000</v>
      </c>
      <c r="F849" s="39" t="s">
        <v>16</v>
      </c>
    </row>
    <row r="850" s="2" customFormat="1" ht="32" customHeight="1" spans="1:6">
      <c r="A850" s="39">
        <v>9</v>
      </c>
      <c r="B850" s="41" t="s">
        <v>911</v>
      </c>
      <c r="C850" s="39" t="s">
        <v>824</v>
      </c>
      <c r="D850" s="39">
        <v>53300</v>
      </c>
      <c r="E850" s="39">
        <v>7000</v>
      </c>
      <c r="F850" s="39" t="s">
        <v>16</v>
      </c>
    </row>
    <row r="851" s="2" customFormat="1" ht="32" customHeight="1" spans="1:6">
      <c r="A851" s="39">
        <v>10</v>
      </c>
      <c r="B851" s="41" t="s">
        <v>912</v>
      </c>
      <c r="C851" s="39" t="s">
        <v>826</v>
      </c>
      <c r="D851" s="39">
        <v>95400</v>
      </c>
      <c r="E851" s="39">
        <v>23000</v>
      </c>
      <c r="F851" s="79" t="s">
        <v>16</v>
      </c>
    </row>
    <row r="852" s="19" customFormat="1" ht="29" customHeight="1" spans="1:6">
      <c r="A852" s="101" t="s">
        <v>913</v>
      </c>
      <c r="B852" s="102" t="s">
        <v>914</v>
      </c>
      <c r="C852" s="43"/>
      <c r="D852" s="43">
        <f>D853+D863+D854+D855</f>
        <v>880330</v>
      </c>
      <c r="E852" s="43">
        <f>E853+E863+E857</f>
        <v>30649</v>
      </c>
      <c r="F852" s="101"/>
    </row>
    <row r="853" s="20" customFormat="1" ht="32" customHeight="1" spans="1:6">
      <c r="A853" s="66" t="s">
        <v>12</v>
      </c>
      <c r="B853" s="77" t="s">
        <v>13</v>
      </c>
      <c r="C853" s="74"/>
      <c r="D853" s="74">
        <f>SUM(D854:D856)</f>
        <v>363765</v>
      </c>
      <c r="E853" s="74">
        <f>SUM(E854:E856)</f>
        <v>19400</v>
      </c>
      <c r="F853" s="80"/>
    </row>
    <row r="854" s="20" customFormat="1" ht="32" customHeight="1" spans="1:6">
      <c r="A854" s="103">
        <v>1</v>
      </c>
      <c r="B854" s="78" t="s">
        <v>915</v>
      </c>
      <c r="C854" s="79" t="s">
        <v>916</v>
      </c>
      <c r="D854" s="104">
        <v>309500</v>
      </c>
      <c r="E854" s="104">
        <v>5000</v>
      </c>
      <c r="F854" s="79" t="s">
        <v>16</v>
      </c>
    </row>
    <row r="855" s="20" customFormat="1" ht="32" customHeight="1" spans="1:6">
      <c r="A855" s="103">
        <v>2</v>
      </c>
      <c r="B855" s="78" t="s">
        <v>917</v>
      </c>
      <c r="C855" s="79" t="s">
        <v>916</v>
      </c>
      <c r="D855" s="105">
        <v>9265</v>
      </c>
      <c r="E855" s="104">
        <v>5000</v>
      </c>
      <c r="F855" s="106" t="s">
        <v>24</v>
      </c>
    </row>
    <row r="856" s="20" customFormat="1" ht="32" customHeight="1" spans="1:6">
      <c r="A856" s="103">
        <v>3</v>
      </c>
      <c r="B856" s="78" t="s">
        <v>918</v>
      </c>
      <c r="C856" s="79" t="s">
        <v>916</v>
      </c>
      <c r="D856" s="104">
        <v>45000</v>
      </c>
      <c r="E856" s="105">
        <v>9400</v>
      </c>
      <c r="F856" s="106" t="s">
        <v>24</v>
      </c>
    </row>
    <row r="857" s="20" customFormat="1" ht="32" customHeight="1" spans="1:6">
      <c r="A857" s="66" t="s">
        <v>49</v>
      </c>
      <c r="B857" s="80" t="s">
        <v>50</v>
      </c>
      <c r="C857" s="74"/>
      <c r="D857" s="74">
        <v>85400</v>
      </c>
      <c r="E857" s="74">
        <v>600</v>
      </c>
      <c r="F857" s="107"/>
    </row>
    <row r="858" s="20" customFormat="1" ht="32" customHeight="1" spans="1:6">
      <c r="A858" s="103">
        <v>1</v>
      </c>
      <c r="B858" s="78" t="s">
        <v>919</v>
      </c>
      <c r="C858" s="79" t="s">
        <v>916</v>
      </c>
      <c r="D858" s="79">
        <v>85400</v>
      </c>
      <c r="E858" s="79">
        <v>600</v>
      </c>
      <c r="F858" s="79" t="s">
        <v>18</v>
      </c>
    </row>
    <row r="859" s="20" customFormat="1" ht="32" customHeight="1" spans="1:6">
      <c r="A859" s="66" t="s">
        <v>71</v>
      </c>
      <c r="B859" s="80" t="s">
        <v>72</v>
      </c>
      <c r="C859" s="74"/>
      <c r="D859" s="79"/>
      <c r="E859" s="79"/>
      <c r="F859" s="78"/>
    </row>
    <row r="860" s="20" customFormat="1" ht="32" customHeight="1" spans="1:6">
      <c r="A860" s="66" t="s">
        <v>104</v>
      </c>
      <c r="B860" s="80" t="s">
        <v>105</v>
      </c>
      <c r="C860" s="74"/>
      <c r="D860" s="79"/>
      <c r="E860" s="79"/>
      <c r="F860" s="78"/>
    </row>
    <row r="861" s="20" customFormat="1" ht="32" customHeight="1" spans="1:6">
      <c r="A861" s="66" t="s">
        <v>121</v>
      </c>
      <c r="B861" s="80" t="s">
        <v>122</v>
      </c>
      <c r="C861" s="74"/>
      <c r="D861" s="79"/>
      <c r="E861" s="79"/>
      <c r="F861" s="78"/>
    </row>
    <row r="862" s="20" customFormat="1" ht="32" customHeight="1" spans="1:6">
      <c r="A862" s="66" t="s">
        <v>130</v>
      </c>
      <c r="B862" s="80" t="s">
        <v>131</v>
      </c>
      <c r="C862" s="79"/>
      <c r="D862" s="79"/>
      <c r="E862" s="79"/>
      <c r="F862" s="78"/>
    </row>
    <row r="863" s="20" customFormat="1" ht="32" customHeight="1" spans="1:6">
      <c r="A863" s="66" t="s">
        <v>143</v>
      </c>
      <c r="B863" s="80" t="s">
        <v>144</v>
      </c>
      <c r="C863" s="79"/>
      <c r="D863" s="74">
        <v>197800</v>
      </c>
      <c r="E863" s="74">
        <v>10649</v>
      </c>
      <c r="F863" s="78"/>
    </row>
    <row r="864" s="20" customFormat="1" ht="32" customHeight="1" spans="1:6">
      <c r="A864" s="103">
        <v>1</v>
      </c>
      <c r="B864" s="78" t="s">
        <v>920</v>
      </c>
      <c r="C864" s="79" t="s">
        <v>916</v>
      </c>
      <c r="D864" s="79">
        <v>197800</v>
      </c>
      <c r="E864" s="79">
        <v>10649</v>
      </c>
      <c r="F864" s="79" t="s">
        <v>16</v>
      </c>
    </row>
  </sheetData>
  <autoFilter ref="A4:XEU864">
    <extLst/>
  </autoFilter>
  <mergeCells count="8">
    <mergeCell ref="A1:B1"/>
    <mergeCell ref="A2:F2"/>
    <mergeCell ref="E3:F3"/>
    <mergeCell ref="A5:B5"/>
    <mergeCell ref="A3:A4"/>
    <mergeCell ref="B3:B4"/>
    <mergeCell ref="C3:C4"/>
    <mergeCell ref="D3:D4"/>
  </mergeCells>
  <conditionalFormatting sqref="B855">
    <cfRule type="duplicateValues" dxfId="0" priority="12"/>
  </conditionalFormatting>
  <conditionalFormatting sqref="B856">
    <cfRule type="duplicateValues" dxfId="0" priority="7"/>
  </conditionalFormatting>
  <conditionalFormatting sqref="D428:D431">
    <cfRule type="cellIs" priority="14" operator="equal">
      <formula>0</formula>
    </cfRule>
  </conditionalFormatting>
  <dataValidations count="1">
    <dataValidation allowBlank="1" showInputMessage="1" showErrorMessage="1" sqref="D311:D313"/>
  </dataValidations>
  <printOptions horizontalCentered="1"/>
  <pageMargins left="0.393055555555556" right="0.393055555555556" top="0.590277777777778" bottom="0.393055555555556"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重大简稿 (600)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GJCPC</dc:creator>
  <cp:lastModifiedBy>GJCPC</cp:lastModifiedBy>
  <dcterms:created xsi:type="dcterms:W3CDTF">2025-02-08T04:33:00Z</dcterms:created>
  <dcterms:modified xsi:type="dcterms:W3CDTF">2025-02-26T10:30:02Z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0BB69976139D46C78FD73CB2AC3AE811_13</vt:lpwstr>
  </property>
  <property fmtid="{D5CDD505-2E9C-101B-9397-08002B2CF9AE}" pid="3" name="KSOProductBuildVer">
    <vt:lpwstr>2052-11.8.2.11716</vt:lpwstr>
  </property>
</Properties>
</file>